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ajha10\共有フォルダ\全日病事務局\四病院団体協議会\四病協・医療保険・診療報酬委員会\2026年度\20_調査\緊急調査（6月～8月）\30_依頼状・調査票・入力要領\"/>
    </mc:Choice>
  </mc:AlternateContent>
  <xr:revisionPtr revIDLastSave="0" documentId="13_ncr:1_{F649DED9-DDB4-4CAD-B8E6-0AAB10562CE0}" xr6:coauthVersionLast="47" xr6:coauthVersionMax="47" xr10:uidLastSave="{00000000-0000-0000-0000-000000000000}"/>
  <bookViews>
    <workbookView xWindow="-120" yWindow="-120" windowWidth="29040" windowHeight="15840" xr2:uid="{83EABAFB-C357-4367-9CA5-F9424291F70A}"/>
  </bookViews>
  <sheets>
    <sheet name="1-2" sheetId="7" r:id="rId1"/>
    <sheet name="3-4" sheetId="1" r:id="rId2"/>
    <sheet name="集計シート　※触らないでください。" sheetId="8" r:id="rId3"/>
  </sheets>
  <definedNames>
    <definedName name="_Hlk165556063" localSheetId="0">'1-2'!#REF!</definedName>
    <definedName name="_xlnm.Print_Area" localSheetId="0">'1-2'!$A$1:$AN$36</definedName>
    <definedName name="_xlnm.Print_Area" localSheetId="1">'3-4'!$A$1:$K$112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8" l="1"/>
  <c r="IL2" i="8" l="1"/>
  <c r="IK2" i="8"/>
  <c r="IJ2" i="8"/>
  <c r="II2" i="8"/>
  <c r="IH2" i="8"/>
  <c r="IG2" i="8"/>
  <c r="IF2" i="8"/>
  <c r="IE2" i="8"/>
  <c r="ID2" i="8"/>
  <c r="IC2" i="8"/>
  <c r="IB2" i="8"/>
  <c r="IA2" i="8"/>
  <c r="HZ2" i="8"/>
  <c r="HY2" i="8"/>
  <c r="HX2" i="8"/>
  <c r="HW2" i="8"/>
  <c r="HV2" i="8"/>
  <c r="HT2" i="8"/>
  <c r="HS2" i="8"/>
  <c r="HQ2" i="8"/>
  <c r="HP2" i="8"/>
  <c r="HO2" i="8"/>
  <c r="HN2" i="8"/>
  <c r="HM2" i="8"/>
  <c r="HK2" i="8"/>
  <c r="HJ2" i="8"/>
  <c r="HI2" i="8"/>
  <c r="HH2" i="8"/>
  <c r="HG2" i="8"/>
  <c r="HF2" i="8"/>
  <c r="HE2" i="8"/>
  <c r="HD2" i="8"/>
  <c r="HC2" i="8"/>
  <c r="HB2" i="8"/>
  <c r="HA2" i="8"/>
  <c r="GZ2" i="8"/>
  <c r="GY2" i="8"/>
  <c r="GX2" i="8"/>
  <c r="GV2" i="8"/>
  <c r="GU2" i="8"/>
  <c r="GT2" i="8"/>
  <c r="GS2" i="8"/>
  <c r="GP2" i="8"/>
  <c r="GO2" i="8"/>
  <c r="GM2" i="8"/>
  <c r="GL2" i="8"/>
  <c r="GK2" i="8"/>
  <c r="GJ2" i="8"/>
  <c r="GI2" i="8"/>
  <c r="GG2" i="8"/>
  <c r="GF2" i="8"/>
  <c r="GE2" i="8"/>
  <c r="GD2" i="8"/>
  <c r="GC2" i="8"/>
  <c r="GB2" i="8"/>
  <c r="GA2" i="8"/>
  <c r="FZ2" i="8"/>
  <c r="FY2" i="8"/>
  <c r="FX2" i="8"/>
  <c r="FW2" i="8"/>
  <c r="FV2" i="8"/>
  <c r="FU2" i="8"/>
  <c r="FT2" i="8"/>
  <c r="FR2" i="8"/>
  <c r="FQ2" i="8"/>
  <c r="FP2" i="8"/>
  <c r="FO2" i="8"/>
  <c r="FL2" i="8"/>
  <c r="FK2" i="8"/>
  <c r="FI2" i="8"/>
  <c r="FH2" i="8"/>
  <c r="FG2" i="8"/>
  <c r="FF2" i="8"/>
  <c r="FE2" i="8"/>
  <c r="FC2" i="8"/>
  <c r="FB2" i="8"/>
  <c r="FA2" i="8"/>
  <c r="EZ2" i="8"/>
  <c r="EY2" i="8"/>
  <c r="EX2" i="8"/>
  <c r="EW2" i="8"/>
  <c r="EV2" i="8"/>
  <c r="EU2" i="8"/>
  <c r="ET2" i="8"/>
  <c r="ES2" i="8"/>
  <c r="ER2" i="8"/>
  <c r="EQ2" i="8"/>
  <c r="EP2" i="8"/>
  <c r="EN2" i="8"/>
  <c r="EM2" i="8"/>
  <c r="EL2" i="8"/>
  <c r="EK2" i="8"/>
  <c r="EI2" i="8"/>
  <c r="EH2" i="8"/>
  <c r="EG2" i="8"/>
  <c r="EF2" i="8"/>
  <c r="EE2" i="8"/>
  <c r="ED2" i="8"/>
  <c r="EC2" i="8"/>
  <c r="EB2" i="8"/>
  <c r="EA2" i="8"/>
  <c r="DZ2" i="8"/>
  <c r="DY2" i="8"/>
  <c r="DU2" i="8"/>
  <c r="DX2" i="8"/>
  <c r="DW2" i="8"/>
  <c r="DV2" i="8"/>
  <c r="DS2" i="8"/>
  <c r="DR2" i="8"/>
  <c r="DP2" i="8"/>
  <c r="DO2" i="8"/>
  <c r="DN2" i="8"/>
  <c r="DM2" i="8"/>
  <c r="DL2" i="8"/>
  <c r="DJ2" i="8"/>
  <c r="DI2" i="8"/>
  <c r="DH2" i="8"/>
  <c r="DG2" i="8"/>
  <c r="DF2" i="8"/>
  <c r="DE2" i="8"/>
  <c r="DD2" i="8"/>
  <c r="DC2" i="8"/>
  <c r="DB2" i="8"/>
  <c r="DA2" i="8"/>
  <c r="CZ2" i="8"/>
  <c r="CY2" i="8"/>
  <c r="CX2" i="8"/>
  <c r="CW2" i="8"/>
  <c r="CU2" i="8"/>
  <c r="CT2" i="8"/>
  <c r="CS2" i="8"/>
  <c r="CR2" i="8"/>
  <c r="CD2" i="8"/>
  <c r="J72" i="1"/>
  <c r="HL2" i="8" s="1"/>
  <c r="H72" i="1"/>
  <c r="GH2" i="8" s="1"/>
  <c r="F72" i="1"/>
  <c r="FD2" i="8" s="1"/>
  <c r="L68" i="1"/>
  <c r="L64" i="1"/>
  <c r="L62" i="1"/>
  <c r="L58" i="1"/>
  <c r="J57" i="1"/>
  <c r="H57" i="1"/>
  <c r="FS2" i="8" s="1"/>
  <c r="F57" i="1"/>
  <c r="EO2" i="8" s="1"/>
  <c r="L55" i="1"/>
  <c r="L53" i="1"/>
  <c r="J52" i="1"/>
  <c r="GR2" i="8" s="1"/>
  <c r="H52" i="1"/>
  <c r="FN2" i="8" s="1"/>
  <c r="F52" i="1"/>
  <c r="EJ2" i="8" s="1"/>
  <c r="J78" i="1" l="1"/>
  <c r="HR2" i="8" s="1"/>
  <c r="H81" i="1"/>
  <c r="GQ2" i="8" s="1"/>
  <c r="GW2" i="8"/>
  <c r="H78" i="1"/>
  <c r="GN2" i="8" s="1"/>
  <c r="J81" i="1"/>
  <c r="HU2" i="8" s="1"/>
  <c r="L71" i="1"/>
  <c r="F78" i="1"/>
  <c r="FJ2" i="8" s="1"/>
  <c r="L52" i="1"/>
  <c r="F81" i="1"/>
  <c r="FM2" i="8" s="1"/>
  <c r="J26" i="1" l="1"/>
  <c r="DK2" i="8" s="1"/>
  <c r="J11" i="1"/>
  <c r="CV2" i="8" s="1"/>
  <c r="J6" i="1"/>
  <c r="CQ2" i="8" s="1"/>
  <c r="J35" i="1" l="1"/>
  <c r="DT2" i="8" s="1"/>
  <c r="J32" i="1"/>
  <c r="DQ2" i="8" s="1"/>
  <c r="H11" i="1" l="1"/>
  <c r="F11" i="1"/>
  <c r="CO2" i="8" l="1"/>
  <c r="CN2" i="8"/>
  <c r="CL2" i="8"/>
  <c r="CK2" i="8"/>
  <c r="CJ2" i="8"/>
  <c r="CI2" i="8"/>
  <c r="CH2" i="8"/>
  <c r="CF2" i="8"/>
  <c r="CE2" i="8"/>
  <c r="CC2" i="8"/>
  <c r="CB2" i="8"/>
  <c r="CA2" i="8"/>
  <c r="BZ2" i="8"/>
  <c r="BY2" i="8"/>
  <c r="BX2" i="8"/>
  <c r="BW2" i="8"/>
  <c r="BV2" i="8"/>
  <c r="BU2" i="8"/>
  <c r="BT2" i="8"/>
  <c r="BS2" i="8"/>
  <c r="BR2" i="8"/>
  <c r="BQ2" i="8"/>
  <c r="BP2" i="8"/>
  <c r="BO2" i="8"/>
  <c r="BN2" i="8"/>
  <c r="BK2" i="8"/>
  <c r="BJ2" i="8"/>
  <c r="BH2" i="8"/>
  <c r="BG2" i="8"/>
  <c r="BF2" i="8"/>
  <c r="BE2" i="8"/>
  <c r="BD2" i="8"/>
  <c r="BB2" i="8"/>
  <c r="BA2" i="8"/>
  <c r="AZ2" i="8"/>
  <c r="AY2" i="8"/>
  <c r="AX2" i="8"/>
  <c r="AW2" i="8"/>
  <c r="AV2" i="8"/>
  <c r="AU2" i="8"/>
  <c r="AT2" i="8"/>
  <c r="AS2" i="8"/>
  <c r="AR2" i="8"/>
  <c r="AQ2" i="8"/>
  <c r="AP2" i="8"/>
  <c r="AO2" i="8"/>
  <c r="AN2" i="8"/>
  <c r="AM2" i="8"/>
  <c r="AL2" i="8"/>
  <c r="AK2" i="8"/>
  <c r="AJ2" i="8"/>
  <c r="H26" i="1" l="1"/>
  <c r="H6" i="1"/>
  <c r="L22" i="1"/>
  <c r="L18" i="1"/>
  <c r="L16" i="1"/>
  <c r="L12" i="1"/>
  <c r="CG2" i="8" l="1"/>
  <c r="H35" i="1"/>
  <c r="BM2" i="8"/>
  <c r="H32" i="1"/>
  <c r="AH2" i="8"/>
  <c r="AG2" i="8"/>
  <c r="AF2" i="8"/>
  <c r="AE2" i="8"/>
  <c r="AD2" i="8"/>
  <c r="AC2" i="8"/>
  <c r="AB2" i="8"/>
  <c r="AA2" i="8"/>
  <c r="Z2" i="8"/>
  <c r="Y2" i="8"/>
  <c r="X2" i="8"/>
  <c r="W2" i="8"/>
  <c r="V2" i="8"/>
  <c r="CM2" i="8" l="1"/>
  <c r="CP2" i="8"/>
  <c r="L9" i="1" l="1"/>
  <c r="L7" i="1"/>
  <c r="F6" i="1" l="1"/>
  <c r="L6" i="1" l="1"/>
  <c r="AI2" i="8"/>
  <c r="U2" i="8" l="1"/>
  <c r="S2" i="8"/>
  <c r="T2" i="8"/>
  <c r="R2" i="8"/>
  <c r="G20" i="7" l="1"/>
  <c r="F26" i="1" l="1"/>
  <c r="B2" i="8"/>
  <c r="BC2" i="8" l="1"/>
  <c r="L25" i="1"/>
  <c r="Q2" i="8"/>
  <c r="P2" i="8"/>
  <c r="N2" i="8" l="1"/>
  <c r="M2" i="8"/>
  <c r="L2" i="8"/>
  <c r="K2" i="8"/>
  <c r="J2" i="8"/>
  <c r="I2" i="8"/>
  <c r="H2" i="8"/>
  <c r="G2" i="8"/>
  <c r="F2" i="8"/>
  <c r="E2" i="8"/>
  <c r="D2" i="8"/>
  <c r="O2" i="8" l="1"/>
  <c r="F32" i="1" l="1"/>
  <c r="BI2" i="8" s="1"/>
  <c r="F35" i="1"/>
  <c r="BL2" i="8" s="1"/>
</calcChain>
</file>

<file path=xl/sharedStrings.xml><?xml version="1.0" encoding="utf-8"?>
<sst xmlns="http://schemas.openxmlformats.org/spreadsheetml/2006/main" count="619" uniqueCount="366">
  <si>
    <t>B）室料差額収益</t>
  </si>
  <si>
    <t>Ｉ）研究研修費</t>
  </si>
  <si>
    <t>Ｋ）控除対象外消費税等負担額</t>
  </si>
  <si>
    <t>Ｌ）本部費配賦額</t>
  </si>
  <si>
    <t>④医業外収益</t>
  </si>
  <si>
    <t>⑤医業外費用</t>
  </si>
  <si>
    <t>（再掲）減価償却費</t>
    <phoneticPr fontId="5"/>
  </si>
  <si>
    <t>千円</t>
    <phoneticPr fontId="5"/>
  </si>
  <si>
    <r>
      <t>②医業費用（Ｅ～Ｌの合計）</t>
    </r>
    <r>
      <rPr>
        <sz val="11"/>
        <color rgb="FFFF0000"/>
        <rFont val="HG丸ｺﾞｼｯｸM-PRO"/>
        <family val="3"/>
        <charset val="128"/>
      </rPr>
      <t>（入力不要）</t>
    </r>
    <phoneticPr fontId="5"/>
  </si>
  <si>
    <r>
      <t>①医業収益（Ａ＋Ｂ＋Ｃ＋D）</t>
    </r>
    <r>
      <rPr>
        <sz val="11"/>
        <color rgb="FFFF0000"/>
        <rFont val="HG丸ｺﾞｼｯｸM-PRO"/>
        <family val="3"/>
        <charset val="128"/>
      </rPr>
      <t>（入力不要）</t>
    </r>
    <phoneticPr fontId="5"/>
  </si>
  <si>
    <r>
      <t>③医業利益（①－②）</t>
    </r>
    <r>
      <rPr>
        <sz val="11"/>
        <color rgb="FFFF0000"/>
        <rFont val="HG丸ｺﾞｼｯｸM-PRO"/>
        <family val="3"/>
        <charset val="128"/>
      </rPr>
      <t>（入力不要）</t>
    </r>
    <phoneticPr fontId="5"/>
  </si>
  <si>
    <t>（再掲）</t>
    <phoneticPr fontId="5"/>
  </si>
  <si>
    <t>２. 施設基準、病院機能等</t>
    <phoneticPr fontId="5"/>
  </si>
  <si>
    <t>一般</t>
  </si>
  <si>
    <t>◆（１－３）病床区分ごとの許可病床数　＊該当する病床数を記入してください。（休床を含める）</t>
    <phoneticPr fontId="5"/>
  </si>
  <si>
    <t>許可病床数</t>
    <phoneticPr fontId="9"/>
  </si>
  <si>
    <t>療養</t>
    <phoneticPr fontId="9"/>
  </si>
  <si>
    <t>◆（１－１）病院名・所在地・記入担当者等　＊入力又はプルダウンメニューから選択してください。</t>
    <phoneticPr fontId="5"/>
  </si>
  <si>
    <t>電話番号</t>
  </si>
  <si>
    <t>Eメール</t>
  </si>
  <si>
    <t>介護
医療院</t>
    <phoneticPr fontId="9"/>
  </si>
  <si>
    <t>◆（１－２）開設者　＊プルダウンメニューから選択してください。</t>
    <phoneticPr fontId="5"/>
  </si>
  <si>
    <t>開設者</t>
  </si>
  <si>
    <t>精神</t>
    <phoneticPr fontId="9"/>
  </si>
  <si>
    <t>結核</t>
    <phoneticPr fontId="9"/>
  </si>
  <si>
    <t>感染</t>
    <phoneticPr fontId="9"/>
  </si>
  <si>
    <t>病院名</t>
  </si>
  <si>
    <t>所在地</t>
  </si>
  <si>
    <t>所属</t>
  </si>
  <si>
    <t>記入者連絡先</t>
    <phoneticPr fontId="9"/>
  </si>
  <si>
    <t>FAX番号</t>
    <phoneticPr fontId="9"/>
  </si>
  <si>
    <t>都道府県</t>
    <phoneticPr fontId="9"/>
  </si>
  <si>
    <t>〒</t>
    <phoneticPr fontId="9"/>
  </si>
  <si>
    <t>役職</t>
    <phoneticPr fontId="9"/>
  </si>
  <si>
    <t>氏名</t>
    <phoneticPr fontId="9"/>
  </si>
  <si>
    <t>※</t>
    <phoneticPr fontId="9"/>
  </si>
  <si>
    <t>受信日時</t>
  </si>
  <si>
    <t>0-0-1_管理番号</t>
  </si>
  <si>
    <t>1-1-1_病院名</t>
  </si>
  <si>
    <t>1-1-2_保険医療機関コード</t>
  </si>
  <si>
    <t>1-1-31_郵便番号</t>
  </si>
  <si>
    <t>1-1-32_住所_都道府県</t>
  </si>
  <si>
    <t>1-1-33_住所_市区町村以下</t>
  </si>
  <si>
    <t>1-1-41_所属</t>
  </si>
  <si>
    <t>1-1-42_役職</t>
  </si>
  <si>
    <t>1-1-43_氏名</t>
  </si>
  <si>
    <t>1-1-5_電話番号</t>
  </si>
  <si>
    <t>1-1-6_FAX番号</t>
  </si>
  <si>
    <t>1-1-7_Eメールアドレス</t>
  </si>
  <si>
    <t>1-2_開設者</t>
  </si>
  <si>
    <t>1-3-1_許可病床数（合計）</t>
  </si>
  <si>
    <t>1-3-2_許可病床数（一般）</t>
  </si>
  <si>
    <t>1-3-4_許可病床数（精神）</t>
  </si>
  <si>
    <t>1-3-5_許可病床数（結核）</t>
  </si>
  <si>
    <t>1-3-6_許可病床数（感染）</t>
  </si>
  <si>
    <t>1-3-7_許可病床数（介護医療院）</t>
  </si>
  <si>
    <t>特定機能病院</t>
    <phoneticPr fontId="9"/>
  </si>
  <si>
    <t>ＤＰＣ対象病院</t>
    <phoneticPr fontId="9"/>
  </si>
  <si>
    <t>ＤＰＣ準備病院</t>
    <phoneticPr fontId="9"/>
  </si>
  <si>
    <t>救命救急センター</t>
    <phoneticPr fontId="9"/>
  </si>
  <si>
    <t>地域医療支援病院</t>
    <phoneticPr fontId="9"/>
  </si>
  <si>
    <t>臨床研修病院</t>
  </si>
  <si>
    <t>在宅療養支援病院</t>
    <phoneticPr fontId="9"/>
  </si>
  <si>
    <t>在宅療養後方支援病院</t>
  </si>
  <si>
    <t>保険医療機関コード※</t>
    <phoneticPr fontId="9"/>
  </si>
  <si>
    <t>紹介受診重点医療機関</t>
    <phoneticPr fontId="9"/>
  </si>
  <si>
    <t>電気料金</t>
    <phoneticPr fontId="5"/>
  </si>
  <si>
    <t>ガス料金</t>
    <phoneticPr fontId="5"/>
  </si>
  <si>
    <t>その他の水道光熱費</t>
    <phoneticPr fontId="5"/>
  </si>
  <si>
    <t>都道府県がん診療連携拠点病院（特例型含む）、地域がん診療連携拠点病院（特例型含む）、</t>
  </si>
  <si>
    <t>1-3-3_許可病床数（療養）</t>
  </si>
  <si>
    <t>※千円単位で記入（例）10,000円 → 10千円</t>
  </si>
  <si>
    <t>＊病院会計準則に基づき記入してください。</t>
    <phoneticPr fontId="5"/>
  </si>
  <si>
    <r>
      <t>⑥経常利益（（①＋④）－（②＋⑤））</t>
    </r>
    <r>
      <rPr>
        <sz val="11"/>
        <color rgb="FFFF0000"/>
        <rFont val="HG丸ｺﾞｼｯｸM-PRO"/>
        <family val="3"/>
        <charset val="128"/>
      </rPr>
      <t>（入力不要）</t>
    </r>
    <phoneticPr fontId="5"/>
  </si>
  <si>
    <t>※水道光熱費について、その内訳を電気料金、ガス料金、その他の水道光熱費に分けて入力ください。</t>
  </si>
  <si>
    <r>
      <rPr>
        <b/>
        <u/>
        <sz val="11"/>
        <color rgb="FFFF0000"/>
        <rFont val="HG丸ｺﾞｼｯｸM-PRO"/>
        <family val="3"/>
        <charset val="128"/>
      </rPr>
      <t>「都道府県番号(２桁)」「‐（ハイフン）」「医療機関番号(７桁)」の計１０字</t>
    </r>
    <r>
      <rPr>
        <sz val="11"/>
        <color theme="1"/>
        <rFont val="HG丸ｺﾞｼｯｸM-PRO"/>
        <family val="3"/>
        <charset val="128"/>
      </rPr>
      <t>で入力してください。</t>
    </r>
    <phoneticPr fontId="9"/>
  </si>
  <si>
    <t>A）入院診療収入</t>
    <phoneticPr fontId="5"/>
  </si>
  <si>
    <t>D）その他医業収入</t>
    <phoneticPr fontId="5"/>
  </si>
  <si>
    <t>医薬品費</t>
    <phoneticPr fontId="5"/>
  </si>
  <si>
    <t>診療材料費</t>
    <phoneticPr fontId="5"/>
  </si>
  <si>
    <t>Ｈ）設備関係費</t>
    <phoneticPr fontId="5"/>
  </si>
  <si>
    <t>Ｊ）経費</t>
    <phoneticPr fontId="5"/>
  </si>
  <si>
    <t>運営費補助金</t>
    <phoneticPr fontId="5"/>
  </si>
  <si>
    <t>施設設備補助金</t>
    <phoneticPr fontId="5"/>
  </si>
  <si>
    <t>その他補助金</t>
    <phoneticPr fontId="5"/>
  </si>
  <si>
    <r>
      <t>保険医療機関コードは、</t>
    </r>
    <r>
      <rPr>
        <u/>
        <sz val="11"/>
        <color theme="1"/>
        <rFont val="HG丸ｺﾞｼｯｸM-PRO"/>
        <family val="3"/>
        <charset val="128"/>
      </rPr>
      <t>半角英数字</t>
    </r>
    <r>
      <rPr>
        <sz val="11"/>
        <color theme="1"/>
        <rFont val="HG丸ｺﾞｼｯｸM-PRO"/>
        <family val="3"/>
        <charset val="128"/>
      </rPr>
      <t>で</t>
    </r>
    <phoneticPr fontId="9"/>
  </si>
  <si>
    <t>※減価償却費、控除対象外消費税等負担額など年度末の決算処理等の都合で単月での算出が難しい場合には</t>
    <phoneticPr fontId="5"/>
  </si>
  <si>
    <t>　1年間に支払われる額（予算または実績）の12分の1を計上してください。</t>
    <phoneticPr fontId="5"/>
  </si>
  <si>
    <t>災害拠点病院※1</t>
    <phoneticPr fontId="9"/>
  </si>
  <si>
    <t>がん診療連携拠点病院（国、都道府県指定）※2</t>
    <phoneticPr fontId="9"/>
  </si>
  <si>
    <t>精神科救急医療体制整備事業に規定する指定病院 ※3</t>
    <phoneticPr fontId="9"/>
  </si>
  <si>
    <t>医療観察法指定医療機関 ※4</t>
    <phoneticPr fontId="9"/>
  </si>
  <si>
    <t>※1</t>
    <phoneticPr fontId="9"/>
  </si>
  <si>
    <t>精神科災害拠点病院も含む</t>
  </si>
  <si>
    <t>※2</t>
  </si>
  <si>
    <t>特定領域がん診療連携拠点病院、都道府県指定がん診療連携協力病院</t>
    <phoneticPr fontId="9"/>
  </si>
  <si>
    <t>※3</t>
    <phoneticPr fontId="9"/>
  </si>
  <si>
    <t>精神科救急医療体制整備事業の実施に規定する、身体合併症救急医療確保事業において指定を</t>
    <phoneticPr fontId="9"/>
  </si>
  <si>
    <t>受けている病院、精神科救急医療確保事業において指定を受けている常時対応型病院、および、</t>
    <phoneticPr fontId="9"/>
  </si>
  <si>
    <t>病院群輪番型病院</t>
  </si>
  <si>
    <t>※4</t>
    <phoneticPr fontId="9"/>
  </si>
  <si>
    <t>指定入院医療機関および指定通院医療機関</t>
    <phoneticPr fontId="9"/>
  </si>
  <si>
    <t>（再掲）水道光熱費</t>
    <phoneticPr fontId="5"/>
  </si>
  <si>
    <t>C）外来診療収入</t>
    <phoneticPr fontId="5"/>
  </si>
  <si>
    <t>（再掲）賞与</t>
    <phoneticPr fontId="5"/>
  </si>
  <si>
    <t>※賞与について、1年間に支払われる額（予算または実績）の12分の1を計上してください。</t>
    <phoneticPr fontId="5"/>
  </si>
  <si>
    <t>（再掲）</t>
  </si>
  <si>
    <t>Ｇ）委託費</t>
    <phoneticPr fontId="5"/>
  </si>
  <si>
    <t>給食委託費</t>
    <phoneticPr fontId="5"/>
  </si>
  <si>
    <t>人材委託費</t>
    <rPh sb="0" eb="2">
      <t>ジンザイ</t>
    </rPh>
    <phoneticPr fontId="5"/>
  </si>
  <si>
    <t>保守委託費</t>
    <phoneticPr fontId="5"/>
  </si>
  <si>
    <t>Ｆ）給与費</t>
    <phoneticPr fontId="5"/>
  </si>
  <si>
    <t>賃上げ・物価上昇支援事業補助金</t>
    <rPh sb="0" eb="2">
      <t>チンア</t>
    </rPh>
    <rPh sb="4" eb="6">
      <t>ブッカ</t>
    </rPh>
    <rPh sb="6" eb="8">
      <t>ジョウショウ</t>
    </rPh>
    <rPh sb="8" eb="12">
      <t>シエンジギョウ</t>
    </rPh>
    <phoneticPr fontId="5"/>
  </si>
  <si>
    <t>2-3-01_特定機能病院</t>
  </si>
  <si>
    <t>2-3-02_地域医療支援病院</t>
  </si>
  <si>
    <t>2-3-03_臨床研修病院</t>
  </si>
  <si>
    <t>2-3-04_DPC対象病院</t>
  </si>
  <si>
    <t>2-3-05_DPC準備病院</t>
  </si>
  <si>
    <t>2-3-06_救命救急センター</t>
  </si>
  <si>
    <t>2-3-07_災害拠点病院</t>
  </si>
  <si>
    <t>2-3-08_がん診療連携拠点病院</t>
    <phoneticPr fontId="9"/>
  </si>
  <si>
    <t>2-3-09_精神科救急医療体制整備事業に規定する指定病院</t>
    <phoneticPr fontId="9"/>
  </si>
  <si>
    <t>2-3-10_医療観察法指定医療機関</t>
    <phoneticPr fontId="9"/>
  </si>
  <si>
    <t>2-3-11_在宅療養支援病院</t>
    <phoneticPr fontId="9"/>
  </si>
  <si>
    <t>2-3-12_在宅療養後方支援病院</t>
    <phoneticPr fontId="9"/>
  </si>
  <si>
    <t>2-3-13_紹介受診重点医療機関</t>
    <phoneticPr fontId="9"/>
  </si>
  <si>
    <r>
      <t xml:space="preserve">合計
</t>
    </r>
    <r>
      <rPr>
        <sz val="7.5"/>
        <color rgb="FFFF0000"/>
        <rFont val="HG丸ｺﾞｼｯｸM-PRO"/>
        <family val="3"/>
        <charset val="128"/>
      </rPr>
      <t>（入力不要）</t>
    </r>
    <phoneticPr fontId="9"/>
  </si>
  <si>
    <t>給食用材料費</t>
    <phoneticPr fontId="5"/>
  </si>
  <si>
    <t>※人材委託費について、派遣労働者を受け入れた場合の業務の対価としての費用及び職員の採用に</t>
    <phoneticPr fontId="5"/>
  </si>
  <si>
    <t>　当たって紹介手数料を再掲としてご記入ください。</t>
    <phoneticPr fontId="5"/>
  </si>
  <si>
    <t>Ｅ）材料費</t>
    <phoneticPr fontId="5"/>
  </si>
  <si>
    <t>病床利用率</t>
    <rPh sb="0" eb="5">
      <t>ビョウショウリヨウリツ</t>
    </rPh>
    <phoneticPr fontId="5"/>
  </si>
  <si>
    <t>％</t>
    <phoneticPr fontId="5"/>
  </si>
  <si>
    <t>以上で質問はすべて終わりです。
ご回答いただいた内容は、本調査の集計目的に利用し、
個別の病院名及び個人が特定されるような処理・取扱いは一切いたしません。
本調査にご協力いただき、誠にありがとうございました。</t>
    <phoneticPr fontId="9"/>
  </si>
  <si>
    <t>医業収益256</t>
    <phoneticPr fontId="9"/>
  </si>
  <si>
    <t>入院診療収入256</t>
    <phoneticPr fontId="9"/>
  </si>
  <si>
    <t>室料差額収益256</t>
    <phoneticPr fontId="9"/>
  </si>
  <si>
    <t>外来診療収入256</t>
    <phoneticPr fontId="9"/>
  </si>
  <si>
    <t>その他医業収入256</t>
    <phoneticPr fontId="9"/>
  </si>
  <si>
    <t>医業費用256</t>
    <phoneticPr fontId="9"/>
  </si>
  <si>
    <t>材料費256</t>
    <phoneticPr fontId="9"/>
  </si>
  <si>
    <t>再掲_医薬品費256</t>
    <phoneticPr fontId="9"/>
  </si>
  <si>
    <t>再掲_診療材料費256</t>
    <phoneticPr fontId="9"/>
  </si>
  <si>
    <t>再掲_給食用材料費256</t>
    <phoneticPr fontId="9"/>
  </si>
  <si>
    <t>給与費256</t>
    <phoneticPr fontId="9"/>
  </si>
  <si>
    <t>再掲_賞与256</t>
    <phoneticPr fontId="9"/>
  </si>
  <si>
    <t>委託費256</t>
    <phoneticPr fontId="9"/>
  </si>
  <si>
    <t>再掲_給食委託費256</t>
    <phoneticPr fontId="9"/>
  </si>
  <si>
    <t>再掲_人材委託費256</t>
    <phoneticPr fontId="9"/>
  </si>
  <si>
    <t>再掲_保守委託費256</t>
    <phoneticPr fontId="9"/>
  </si>
  <si>
    <t>設備関係費256</t>
    <phoneticPr fontId="9"/>
  </si>
  <si>
    <t>再掲_減価償却費256</t>
    <phoneticPr fontId="9"/>
  </si>
  <si>
    <t>研究研修費256</t>
    <phoneticPr fontId="9"/>
  </si>
  <si>
    <t>経費256</t>
    <phoneticPr fontId="9"/>
  </si>
  <si>
    <t>再掲_水道光熱費256</t>
    <phoneticPr fontId="9"/>
  </si>
  <si>
    <t>再掲2_ガス料金256</t>
    <phoneticPr fontId="9"/>
  </si>
  <si>
    <t>再掲2_電気料金256</t>
    <phoneticPr fontId="9"/>
  </si>
  <si>
    <t>再掲2_その他の水道光熱費256</t>
    <phoneticPr fontId="9"/>
  </si>
  <si>
    <t>控除対象外消費税等負担額256</t>
    <phoneticPr fontId="9"/>
  </si>
  <si>
    <t>本部費配賦額256</t>
    <phoneticPr fontId="9"/>
  </si>
  <si>
    <t>医業利益256</t>
    <phoneticPr fontId="9"/>
  </si>
  <si>
    <t>医業外収益256</t>
    <phoneticPr fontId="9"/>
  </si>
  <si>
    <t>医業外費用256</t>
    <phoneticPr fontId="9"/>
  </si>
  <si>
    <t>経常利益256</t>
    <phoneticPr fontId="9"/>
  </si>
  <si>
    <t>医業収益257</t>
    <phoneticPr fontId="9"/>
  </si>
  <si>
    <t>入院診療収入257</t>
    <phoneticPr fontId="9"/>
  </si>
  <si>
    <t>室料差額収益257</t>
    <phoneticPr fontId="9"/>
  </si>
  <si>
    <t>外来診療収入257</t>
    <phoneticPr fontId="9"/>
  </si>
  <si>
    <t>その他医業収入257</t>
    <phoneticPr fontId="9"/>
  </si>
  <si>
    <t>医業費用257</t>
    <phoneticPr fontId="9"/>
  </si>
  <si>
    <t>材料費257</t>
    <phoneticPr fontId="9"/>
  </si>
  <si>
    <t>再掲_医薬品費257</t>
    <phoneticPr fontId="9"/>
  </si>
  <si>
    <t>再掲_診療材料費257</t>
    <phoneticPr fontId="9"/>
  </si>
  <si>
    <t>再掲_給食用材料費257</t>
    <phoneticPr fontId="9"/>
  </si>
  <si>
    <t>給与費257</t>
    <phoneticPr fontId="9"/>
  </si>
  <si>
    <t>再掲_賞与257</t>
    <phoneticPr fontId="9"/>
  </si>
  <si>
    <t>委託費257</t>
    <phoneticPr fontId="9"/>
  </si>
  <si>
    <t>再掲_給食委託費257</t>
    <phoneticPr fontId="9"/>
  </si>
  <si>
    <t>再掲_人材委託費257</t>
    <phoneticPr fontId="9"/>
  </si>
  <si>
    <t>再掲_保守委託費257</t>
    <phoneticPr fontId="9"/>
  </si>
  <si>
    <t>設備関係費257</t>
    <phoneticPr fontId="9"/>
  </si>
  <si>
    <t>再掲_減価償却費257</t>
    <phoneticPr fontId="9"/>
  </si>
  <si>
    <t>研究研修費257</t>
    <phoneticPr fontId="9"/>
  </si>
  <si>
    <t>経費257</t>
    <phoneticPr fontId="9"/>
  </si>
  <si>
    <t>再掲_水道光熱費257</t>
    <phoneticPr fontId="9"/>
  </si>
  <si>
    <t>再掲2_電気料金257</t>
    <phoneticPr fontId="9"/>
  </si>
  <si>
    <t>再掲2_ガス料金257</t>
    <phoneticPr fontId="9"/>
  </si>
  <si>
    <t>再掲2_その他の水道光熱費257</t>
    <phoneticPr fontId="9"/>
  </si>
  <si>
    <t>控除対象外消費税等負担額257</t>
    <phoneticPr fontId="9"/>
  </si>
  <si>
    <t>本部費配賦額257</t>
    <phoneticPr fontId="9"/>
  </si>
  <si>
    <t>医業利益257</t>
    <phoneticPr fontId="9"/>
  </si>
  <si>
    <t>医業外収益257</t>
    <phoneticPr fontId="9"/>
  </si>
  <si>
    <t>医業外費用257</t>
    <phoneticPr fontId="9"/>
  </si>
  <si>
    <t>経常利益257</t>
    <phoneticPr fontId="9"/>
  </si>
  <si>
    <t>医業収益258</t>
    <phoneticPr fontId="9"/>
  </si>
  <si>
    <t>入院診療収入258</t>
    <phoneticPr fontId="9"/>
  </si>
  <si>
    <t>室料差額収益258</t>
    <phoneticPr fontId="9"/>
  </si>
  <si>
    <t>外来診療収入258</t>
    <phoneticPr fontId="9"/>
  </si>
  <si>
    <t>その他医業収入258</t>
    <phoneticPr fontId="9"/>
  </si>
  <si>
    <t>医業費用258</t>
    <phoneticPr fontId="9"/>
  </si>
  <si>
    <t>材料費258</t>
    <phoneticPr fontId="9"/>
  </si>
  <si>
    <t>再掲_医薬品費258</t>
    <phoneticPr fontId="9"/>
  </si>
  <si>
    <t>再掲_診療材料費258</t>
    <phoneticPr fontId="9"/>
  </si>
  <si>
    <t>再掲_給食用材料費258</t>
    <phoneticPr fontId="9"/>
  </si>
  <si>
    <t>給与費258</t>
    <phoneticPr fontId="9"/>
  </si>
  <si>
    <t>再掲_賞与258</t>
    <phoneticPr fontId="9"/>
  </si>
  <si>
    <t>委託費258</t>
    <phoneticPr fontId="9"/>
  </si>
  <si>
    <t>再掲_給食委託費258</t>
    <phoneticPr fontId="9"/>
  </si>
  <si>
    <t>再掲_人材委託費258</t>
    <phoneticPr fontId="9"/>
  </si>
  <si>
    <t>再掲_保守委託費258</t>
    <phoneticPr fontId="9"/>
  </si>
  <si>
    <t>設備関係費258</t>
    <phoneticPr fontId="9"/>
  </si>
  <si>
    <t>再掲_減価償却費258</t>
    <phoneticPr fontId="9"/>
  </si>
  <si>
    <t>研究研修費258</t>
    <phoneticPr fontId="9"/>
  </si>
  <si>
    <t>経費258</t>
    <phoneticPr fontId="9"/>
  </si>
  <si>
    <t>再掲_水道光熱費258</t>
    <phoneticPr fontId="9"/>
  </si>
  <si>
    <t>再掲2_電気料金258</t>
    <phoneticPr fontId="9"/>
  </si>
  <si>
    <t>再掲2_ガス料金258</t>
    <phoneticPr fontId="9"/>
  </si>
  <si>
    <t>再掲2_その他の水道光熱費258</t>
    <phoneticPr fontId="9"/>
  </si>
  <si>
    <t>控除対象外消費税等負担額258</t>
    <phoneticPr fontId="9"/>
  </si>
  <si>
    <t>本部費配賦額258</t>
    <phoneticPr fontId="9"/>
  </si>
  <si>
    <t>医業利益258</t>
    <phoneticPr fontId="9"/>
  </si>
  <si>
    <t>医業外収益258</t>
    <phoneticPr fontId="9"/>
  </si>
  <si>
    <t>医業外費用258</t>
    <phoneticPr fontId="9"/>
  </si>
  <si>
    <t>経常利益258</t>
    <phoneticPr fontId="9"/>
  </si>
  <si>
    <t>賃上げ・物価上昇支援事業補助金256</t>
    <phoneticPr fontId="9"/>
  </si>
  <si>
    <t>運営費補助金256</t>
    <phoneticPr fontId="9"/>
  </si>
  <si>
    <t>施設設備補助金256</t>
    <phoneticPr fontId="9"/>
  </si>
  <si>
    <t>その他補助金256</t>
    <phoneticPr fontId="9"/>
  </si>
  <si>
    <t>賃上げ・物価上昇支援事業補助金257</t>
    <phoneticPr fontId="9"/>
  </si>
  <si>
    <t>運営費補助金257</t>
    <phoneticPr fontId="9"/>
  </si>
  <si>
    <t>施設設備補助金257</t>
    <phoneticPr fontId="9"/>
  </si>
  <si>
    <t>その他補助金257</t>
    <phoneticPr fontId="9"/>
  </si>
  <si>
    <t>賃上げ・物価上昇支援事業補助金258</t>
    <phoneticPr fontId="9"/>
  </si>
  <si>
    <t>運営費補助金258</t>
    <phoneticPr fontId="9"/>
  </si>
  <si>
    <t>施設設備補助金258</t>
    <phoneticPr fontId="9"/>
  </si>
  <si>
    <t>その他補助金258</t>
    <phoneticPr fontId="9"/>
  </si>
  <si>
    <t>病床稼働率256</t>
    <rPh sb="0" eb="5">
      <t>ビョウショウカドウリツ</t>
    </rPh>
    <phoneticPr fontId="9"/>
  </si>
  <si>
    <t>病床稼働率257</t>
    <rPh sb="0" eb="5">
      <t>ビョウショウカドウリツ</t>
    </rPh>
    <phoneticPr fontId="9"/>
  </si>
  <si>
    <t>病床稼働率258</t>
    <rPh sb="0" eb="5">
      <t>ビョウショウカドウリツ</t>
    </rPh>
    <phoneticPr fontId="9"/>
  </si>
  <si>
    <t>医業収益266</t>
    <phoneticPr fontId="9"/>
  </si>
  <si>
    <t>入院診療収入266</t>
    <phoneticPr fontId="9"/>
  </si>
  <si>
    <t>室料差額収益266</t>
    <phoneticPr fontId="9"/>
  </si>
  <si>
    <t>外来診療収入266</t>
    <phoneticPr fontId="9"/>
  </si>
  <si>
    <t>その他医業収入266</t>
    <phoneticPr fontId="9"/>
  </si>
  <si>
    <t>医業費用266</t>
    <phoneticPr fontId="9"/>
  </si>
  <si>
    <t>材料費266</t>
    <phoneticPr fontId="9"/>
  </si>
  <si>
    <t>再掲_医薬品費266</t>
    <phoneticPr fontId="9"/>
  </si>
  <si>
    <t>再掲_診療材料費266</t>
    <phoneticPr fontId="9"/>
  </si>
  <si>
    <t>再掲_給食用材料費266</t>
    <phoneticPr fontId="9"/>
  </si>
  <si>
    <t>給与費266</t>
    <phoneticPr fontId="9"/>
  </si>
  <si>
    <t>再掲_賞与266</t>
    <phoneticPr fontId="9"/>
  </si>
  <si>
    <t>委託費266</t>
    <phoneticPr fontId="9"/>
  </si>
  <si>
    <t>再掲_給食委託費266</t>
    <phoneticPr fontId="9"/>
  </si>
  <si>
    <t>再掲_人材委託費266</t>
    <phoneticPr fontId="9"/>
  </si>
  <si>
    <t>再掲_保守委託費266</t>
    <phoneticPr fontId="9"/>
  </si>
  <si>
    <t>設備関係費266</t>
    <phoneticPr fontId="9"/>
  </si>
  <si>
    <t>再掲_減価償却費266</t>
    <phoneticPr fontId="9"/>
  </si>
  <si>
    <t>研究研修費266</t>
    <phoneticPr fontId="9"/>
  </si>
  <si>
    <t>経費266</t>
    <phoneticPr fontId="9"/>
  </si>
  <si>
    <t>再掲_水道光熱費266</t>
    <phoneticPr fontId="9"/>
  </si>
  <si>
    <t>再掲2_電気料金266</t>
    <phoneticPr fontId="9"/>
  </si>
  <si>
    <t>再掲2_ガス料金266</t>
    <phoneticPr fontId="9"/>
  </si>
  <si>
    <t>再掲2_その他の水道光熱費266</t>
    <phoneticPr fontId="9"/>
  </si>
  <si>
    <t>控除対象外消費税等負担額266</t>
    <phoneticPr fontId="9"/>
  </si>
  <si>
    <t>本部費配賦額266</t>
    <phoneticPr fontId="9"/>
  </si>
  <si>
    <t>医業利益266</t>
    <phoneticPr fontId="9"/>
  </si>
  <si>
    <t>医業外収益266</t>
    <phoneticPr fontId="9"/>
  </si>
  <si>
    <t>医業外費用266</t>
    <phoneticPr fontId="9"/>
  </si>
  <si>
    <t>経常利益266</t>
    <phoneticPr fontId="9"/>
  </si>
  <si>
    <t>医業収益267</t>
    <phoneticPr fontId="9"/>
  </si>
  <si>
    <t>入院診療収入267</t>
    <phoneticPr fontId="9"/>
  </si>
  <si>
    <t>室料差額収益267</t>
    <phoneticPr fontId="9"/>
  </si>
  <si>
    <t>外来診療収入267</t>
    <phoneticPr fontId="9"/>
  </si>
  <si>
    <t>その他医業収入267</t>
    <phoneticPr fontId="9"/>
  </si>
  <si>
    <t>医業費用267</t>
    <phoneticPr fontId="9"/>
  </si>
  <si>
    <t>材料費267</t>
    <phoneticPr fontId="9"/>
  </si>
  <si>
    <t>再掲_医薬品費267</t>
    <phoneticPr fontId="9"/>
  </si>
  <si>
    <t>再掲_診療材料費267</t>
    <phoneticPr fontId="9"/>
  </si>
  <si>
    <t>再掲_給食用材料費267</t>
    <phoneticPr fontId="9"/>
  </si>
  <si>
    <t>給与費267</t>
    <phoneticPr fontId="9"/>
  </si>
  <si>
    <t>再掲_賞与267</t>
    <phoneticPr fontId="9"/>
  </si>
  <si>
    <t>委託費267</t>
    <phoneticPr fontId="9"/>
  </si>
  <si>
    <t>再掲_給食委託費267</t>
    <phoneticPr fontId="9"/>
  </si>
  <si>
    <t>再掲_人材委託費267</t>
    <phoneticPr fontId="9"/>
  </si>
  <si>
    <t>再掲_保守委託費267</t>
    <phoneticPr fontId="9"/>
  </si>
  <si>
    <t>設備関係費267</t>
    <phoneticPr fontId="9"/>
  </si>
  <si>
    <t>再掲_減価償却費267</t>
    <phoneticPr fontId="9"/>
  </si>
  <si>
    <t>研究研修費267</t>
    <phoneticPr fontId="9"/>
  </si>
  <si>
    <t>経費267</t>
    <phoneticPr fontId="9"/>
  </si>
  <si>
    <t>再掲_水道光熱費267</t>
    <phoneticPr fontId="9"/>
  </si>
  <si>
    <t>再掲2_電気料金267</t>
    <phoneticPr fontId="9"/>
  </si>
  <si>
    <t>再掲2_ガス料金267</t>
    <phoneticPr fontId="9"/>
  </si>
  <si>
    <t>再掲2_その他の水道光熱費267</t>
    <phoneticPr fontId="9"/>
  </si>
  <si>
    <t>控除対象外消費税等負担額267</t>
    <phoneticPr fontId="9"/>
  </si>
  <si>
    <t>本部費配賦額267</t>
    <phoneticPr fontId="9"/>
  </si>
  <si>
    <t>医業利益267</t>
    <phoneticPr fontId="9"/>
  </si>
  <si>
    <t>医業外収益267</t>
    <phoneticPr fontId="9"/>
  </si>
  <si>
    <t>医業外費用267</t>
    <phoneticPr fontId="9"/>
  </si>
  <si>
    <t>経常利益267</t>
    <phoneticPr fontId="9"/>
  </si>
  <si>
    <t>医業収益268</t>
    <phoneticPr fontId="9"/>
  </si>
  <si>
    <t>入院診療収入268</t>
    <phoneticPr fontId="9"/>
  </si>
  <si>
    <t>室料差額収益268</t>
    <phoneticPr fontId="9"/>
  </si>
  <si>
    <t>外来診療収入268</t>
    <phoneticPr fontId="9"/>
  </si>
  <si>
    <t>その他医業収入268</t>
    <phoneticPr fontId="9"/>
  </si>
  <si>
    <t>医業費用268</t>
    <phoneticPr fontId="9"/>
  </si>
  <si>
    <t>材料費268</t>
    <phoneticPr fontId="9"/>
  </si>
  <si>
    <t>再掲_医薬品費268</t>
    <phoneticPr fontId="9"/>
  </si>
  <si>
    <t>再掲_診療材料費268</t>
    <phoneticPr fontId="9"/>
  </si>
  <si>
    <t>再掲_給食用材料費268</t>
    <phoneticPr fontId="9"/>
  </si>
  <si>
    <t>給与費268</t>
    <phoneticPr fontId="9"/>
  </si>
  <si>
    <t>再掲_賞与268</t>
    <phoneticPr fontId="9"/>
  </si>
  <si>
    <t>委託費268</t>
    <phoneticPr fontId="9"/>
  </si>
  <si>
    <t>再掲_給食委託費268</t>
    <phoneticPr fontId="9"/>
  </si>
  <si>
    <t>再掲_人材委託費268</t>
    <phoneticPr fontId="9"/>
  </si>
  <si>
    <t>再掲_保守委託費268</t>
    <phoneticPr fontId="9"/>
  </si>
  <si>
    <t>設備関係費268</t>
    <phoneticPr fontId="9"/>
  </si>
  <si>
    <t>再掲_減価償却費268</t>
    <phoneticPr fontId="9"/>
  </si>
  <si>
    <t>研究研修費268</t>
    <phoneticPr fontId="9"/>
  </si>
  <si>
    <t>経費268</t>
    <phoneticPr fontId="9"/>
  </si>
  <si>
    <t>再掲_水道光熱費268</t>
    <phoneticPr fontId="9"/>
  </si>
  <si>
    <t>再掲2_電気料金268</t>
    <phoneticPr fontId="9"/>
  </si>
  <si>
    <t>再掲2_ガス料金268</t>
    <phoneticPr fontId="9"/>
  </si>
  <si>
    <t>再掲2_その他の水道光熱費268</t>
    <phoneticPr fontId="9"/>
  </si>
  <si>
    <t>控除対象外消費税等負担額268</t>
    <phoneticPr fontId="9"/>
  </si>
  <si>
    <t>本部費配賦額268</t>
    <phoneticPr fontId="9"/>
  </si>
  <si>
    <t>医業利益268</t>
    <phoneticPr fontId="9"/>
  </si>
  <si>
    <t>医業外収益268</t>
    <phoneticPr fontId="9"/>
  </si>
  <si>
    <t>医業外費用268</t>
    <phoneticPr fontId="9"/>
  </si>
  <si>
    <t>経常利益268</t>
    <phoneticPr fontId="9"/>
  </si>
  <si>
    <t>賃上げ・物価上昇支援事業補助金266</t>
    <phoneticPr fontId="9"/>
  </si>
  <si>
    <t>運営費補助金266</t>
    <phoneticPr fontId="9"/>
  </si>
  <si>
    <t>施設設備補助金266</t>
    <phoneticPr fontId="9"/>
  </si>
  <si>
    <t>その他補助金266</t>
    <phoneticPr fontId="9"/>
  </si>
  <si>
    <t>賃上げ・物価上昇支援事業補助金267</t>
    <phoneticPr fontId="9"/>
  </si>
  <si>
    <t>運営費補助金267</t>
    <phoneticPr fontId="9"/>
  </si>
  <si>
    <t>施設設備補助金267</t>
    <phoneticPr fontId="9"/>
  </si>
  <si>
    <t>その他補助金267</t>
    <phoneticPr fontId="9"/>
  </si>
  <si>
    <t>賃上げ・物価上昇支援事業補助金268</t>
    <phoneticPr fontId="9"/>
  </si>
  <si>
    <t>運営費補助金268</t>
    <phoneticPr fontId="9"/>
  </si>
  <si>
    <t>施設設備補助金268</t>
    <phoneticPr fontId="9"/>
  </si>
  <si>
    <t>その他補助金268</t>
    <phoneticPr fontId="9"/>
  </si>
  <si>
    <t>病床稼働率266</t>
    <rPh sb="0" eb="5">
      <t>ビョウショウカドウリツ</t>
    </rPh>
    <phoneticPr fontId="9"/>
  </si>
  <si>
    <t>病床稼働率267</t>
    <rPh sb="0" eb="5">
      <t>ビョウショウカドウリツ</t>
    </rPh>
    <phoneticPr fontId="9"/>
  </si>
  <si>
    <t>病床稼働率268</t>
    <rPh sb="0" eb="5">
      <t>ビョウショウカドウリツ</t>
    </rPh>
    <phoneticPr fontId="9"/>
  </si>
  <si>
    <t>◆（４－１）経営への影響　※プルダウンから選んでください。</t>
    <rPh sb="6" eb="8">
      <t>ケイエイ</t>
    </rPh>
    <rPh sb="10" eb="12">
      <t>エイキョウ</t>
    </rPh>
    <rPh sb="21" eb="22">
      <t>エラ</t>
    </rPh>
    <phoneticPr fontId="5"/>
  </si>
  <si>
    <t>大幅に改善</t>
    <phoneticPr fontId="5"/>
  </si>
  <si>
    <t>やや改善</t>
    <phoneticPr fontId="5"/>
  </si>
  <si>
    <t>変わらない</t>
    <phoneticPr fontId="5"/>
  </si>
  <si>
    <t>やや悪化</t>
    <phoneticPr fontId="5"/>
  </si>
  <si>
    <t>大幅に悪化</t>
    <phoneticPr fontId="5"/>
  </si>
  <si>
    <t>影響</t>
    <rPh sb="0" eb="2">
      <t>エイキョウ</t>
    </rPh>
    <phoneticPr fontId="5"/>
  </si>
  <si>
    <t>十分つながった</t>
    <phoneticPr fontId="5"/>
  </si>
  <si>
    <t>一定程度つながった</t>
    <phoneticPr fontId="5"/>
  </si>
  <si>
    <t>不十分</t>
    <phoneticPr fontId="5"/>
  </si>
  <si>
    <t>全くつながっていない</t>
    <phoneticPr fontId="5"/>
  </si>
  <si>
    <t>◆（４－２）人件費・物価高騰を踏まえても、今回改定は経営改善につながったか。※プルダウンから選んでください。</t>
    <phoneticPr fontId="5"/>
  </si>
  <si>
    <t>経営への影響</t>
    <rPh sb="0" eb="2">
      <t>ケイエイ</t>
    </rPh>
    <rPh sb="4" eb="6">
      <t>エイキョウ</t>
    </rPh>
    <phoneticPr fontId="9"/>
  </si>
  <si>
    <t>経営改善</t>
    <rPh sb="0" eb="4">
      <t>ケイエイカイゼン</t>
    </rPh>
    <phoneticPr fontId="9"/>
  </si>
  <si>
    <r>
      <t>１. 基本情報　＜</t>
    </r>
    <r>
      <rPr>
        <u/>
        <sz val="11"/>
        <color theme="1"/>
        <rFont val="HG丸ｺﾞｼｯｸM-PRO"/>
        <family val="3"/>
        <charset val="128"/>
      </rPr>
      <t>2026年6月1日</t>
    </r>
    <r>
      <rPr>
        <sz val="11"/>
        <color theme="1"/>
        <rFont val="HG丸ｺﾞｼｯｸM-PRO"/>
        <family val="3"/>
        <charset val="128"/>
      </rPr>
      <t>時点の基本情報についてご記入ください。＞</t>
    </r>
    <phoneticPr fontId="5"/>
  </si>
  <si>
    <t>【緊急調査】2026年度診療報酬改定後の病院経営状況</t>
    <rPh sb="1" eb="5">
      <t>キンキュウチョウサ</t>
    </rPh>
    <rPh sb="10" eb="12">
      <t>ネンド</t>
    </rPh>
    <rPh sb="12" eb="18">
      <t>シンリョウホウシュウカイテイ</t>
    </rPh>
    <rPh sb="18" eb="19">
      <t>ゴ</t>
    </rPh>
    <rPh sb="20" eb="24">
      <t>ビョウインケイエイ</t>
    </rPh>
    <rPh sb="24" eb="26">
      <t>ジョウキョウ</t>
    </rPh>
    <phoneticPr fontId="9"/>
  </si>
  <si>
    <t>◆（２－1）病院機能等 ＊届出している病院機能等を選択してください。 ＊該当するすべてにチェック</t>
    <phoneticPr fontId="9"/>
  </si>
  <si>
    <t>３. 損益等</t>
    <phoneticPr fontId="5"/>
  </si>
  <si>
    <t>４. 2026年度診療報酬改定の影響</t>
    <rPh sb="7" eb="9">
      <t>ネンド</t>
    </rPh>
    <rPh sb="9" eb="15">
      <t>シンリョウホウシュウカイテイ</t>
    </rPh>
    <rPh sb="16" eb="18">
      <t>エイキョウ</t>
    </rPh>
    <phoneticPr fontId="5"/>
  </si>
  <si>
    <t>東京都</t>
  </si>
  <si>
    <r>
      <t>◆（3－１）</t>
    </r>
    <r>
      <rPr>
        <b/>
        <sz val="11"/>
        <color rgb="FFFF0000"/>
        <rFont val="HG丸ｺﾞｼｯｸM-PRO"/>
        <family val="3"/>
        <charset val="128"/>
      </rPr>
      <t>２０２</t>
    </r>
    <r>
      <rPr>
        <b/>
        <u/>
        <sz val="11"/>
        <color rgb="FFFF0000"/>
        <rFont val="HG丸ｺﾞｼｯｸM-PRO"/>
        <family val="3"/>
        <charset val="128"/>
      </rPr>
      <t>５</t>
    </r>
    <r>
      <rPr>
        <sz val="11"/>
        <color theme="1"/>
        <rFont val="HG丸ｺﾞｼｯｸM-PRO"/>
        <family val="3"/>
        <charset val="128"/>
      </rPr>
      <t>年6月、7月、8月の医業損益（月）</t>
    </r>
    <rPh sb="10" eb="11">
      <t>ネン</t>
    </rPh>
    <rPh sb="12" eb="13">
      <t>ガツ</t>
    </rPh>
    <rPh sb="15" eb="16">
      <t>ガツ</t>
    </rPh>
    <rPh sb="18" eb="19">
      <t>ガツ</t>
    </rPh>
    <phoneticPr fontId="5"/>
  </si>
  <si>
    <r>
      <t>◆（3－２）</t>
    </r>
    <r>
      <rPr>
        <b/>
        <sz val="11"/>
        <color rgb="FFFF0000"/>
        <rFont val="HG丸ｺﾞｼｯｸM-PRO"/>
        <family val="3"/>
        <charset val="128"/>
      </rPr>
      <t>２０２</t>
    </r>
    <r>
      <rPr>
        <b/>
        <u/>
        <sz val="11"/>
        <color rgb="FFFF0000"/>
        <rFont val="HG丸ｺﾞｼｯｸM-PRO"/>
        <family val="3"/>
        <charset val="128"/>
      </rPr>
      <t>６</t>
    </r>
    <r>
      <rPr>
        <sz val="11"/>
        <color theme="1"/>
        <rFont val="HG丸ｺﾞｼｯｸM-PRO"/>
        <family val="3"/>
        <charset val="128"/>
      </rPr>
      <t>年6月、7月、8月の医業損益（月）</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</si>
</sst>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21" x14ac:knownFonts="1">
    <font>
      <sz val="11"/>
      <color theme="1"/>
      <name val="HG丸ｺﾞｼｯｸM-PRO"/>
      <family val="3"/>
      <charset val="128"/>
    </font>
    <font>
      <sz val="11"/>
      <color theme="1"/>
      <name val="ＭＳ ゴシック"/>
      <family val="2"/>
      <charset val="128"/>
      <scheme val="minor"/>
    </font>
    <font>
      <sz val="11"/>
      <color theme="1"/>
      <name val="ＭＳ ゴシック"/>
      <family val="2"/>
      <charset val="128"/>
      <scheme val="minor"/>
    </font>
    <font>
      <sz val="11"/>
      <color theme="1"/>
      <name val="ＭＳ ゴシック"/>
      <family val="2"/>
      <charset val="128"/>
      <scheme val="minor"/>
    </font>
    <font>
      <sz val="11"/>
      <color theme="1"/>
      <name val="ＭＳ ゴシック"/>
      <family val="2"/>
      <charset val="128"/>
      <scheme val="minor"/>
    </font>
    <font>
      <sz val="6"/>
      <name val="ＭＳ ゴシック"/>
      <family val="2"/>
      <charset val="128"/>
      <scheme val="minor"/>
    </font>
    <font>
      <sz val="11"/>
      <color rgb="FF000000"/>
      <name val="HG丸ｺﾞｼｯｸM-PRO"/>
      <family val="3"/>
      <charset val="128"/>
    </font>
    <font>
      <sz val="11"/>
      <color theme="1"/>
      <name val="HG丸ｺﾞｼｯｸM-PRO"/>
      <family val="3"/>
      <charset val="128"/>
    </font>
    <font>
      <sz val="11"/>
      <color rgb="FFFF0000"/>
      <name val="HG丸ｺﾞｼｯｸM-PRO"/>
      <family val="3"/>
      <charset val="128"/>
    </font>
    <font>
      <sz val="6"/>
      <name val="HG丸ｺﾞｼｯｸM-PRO"/>
      <family val="3"/>
      <charset val="128"/>
    </font>
    <font>
      <sz val="7.5"/>
      <color rgb="FFFF0000"/>
      <name val="HG丸ｺﾞｼｯｸM-PRO"/>
      <family val="3"/>
      <charset val="128"/>
    </font>
    <font>
      <u/>
      <sz val="11"/>
      <color theme="1"/>
      <name val="HG丸ｺﾞｼｯｸM-PRO"/>
      <family val="3"/>
      <charset val="128"/>
    </font>
    <font>
      <sz val="9"/>
      <color rgb="FF000000"/>
      <name val="Meiryo UI"/>
      <family val="3"/>
      <charset val="128"/>
    </font>
    <font>
      <sz val="11"/>
      <color theme="0"/>
      <name val="HG丸ｺﾞｼｯｸM-PRO"/>
      <family val="3"/>
      <charset val="128"/>
    </font>
    <font>
      <sz val="11"/>
      <name val="HG丸ｺﾞｼｯｸM-PRO"/>
      <family val="3"/>
      <charset val="128"/>
    </font>
    <font>
      <sz val="11"/>
      <color theme="1"/>
      <name val="ＭＳ Ｐゴシック"/>
      <family val="2"/>
      <charset val="128"/>
    </font>
    <font>
      <b/>
      <u/>
      <sz val="11"/>
      <color rgb="FFFF0000"/>
      <name val="HG丸ｺﾞｼｯｸM-PRO"/>
      <family val="3"/>
      <charset val="128"/>
    </font>
    <font>
      <b/>
      <sz val="11"/>
      <color rgb="FFFF0000"/>
      <name val="HG丸ｺﾞｼｯｸM-PRO"/>
      <family val="3"/>
      <charset val="128"/>
    </font>
    <font>
      <b/>
      <sz val="11"/>
      <name val="HG丸ｺﾞｼｯｸM-PRO"/>
      <family val="3"/>
      <charset val="128"/>
    </font>
    <font>
      <sz val="11"/>
      <color theme="0" tint="-0.34998626667073579"/>
      <name val="HG丸ｺﾞｼｯｸM-PRO"/>
      <family val="3"/>
      <charset val="128"/>
    </font>
    <font>
      <b/>
      <sz val="18"/>
      <color rgb="FFFF0000"/>
      <name val="HG丸ｺﾞｼｯｸM-PRO"/>
      <family val="3"/>
      <charset val="128"/>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CC"/>
        <bgColor indexed="64"/>
      </patternFill>
    </fill>
    <fill>
      <patternFill patternType="solid">
        <fgColor rgb="FFCCFFFF"/>
        <bgColor indexed="64"/>
      </patternFill>
    </fill>
    <fill>
      <patternFill patternType="solid">
        <fgColor rgb="FFCCCC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39994506668294322"/>
        <bgColor indexed="64"/>
      </patternFill>
    </fill>
  </fills>
  <borders count="109">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top/>
      <bottom style="thin">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style="dashed">
        <color indexed="64"/>
      </left>
      <right/>
      <top style="thin">
        <color indexed="64"/>
      </top>
      <bottom style="thin">
        <color indexed="64"/>
      </bottom>
      <diagonal/>
    </border>
    <border>
      <left style="dashed">
        <color indexed="64"/>
      </left>
      <right/>
      <top/>
      <bottom style="thin">
        <color indexed="64"/>
      </bottom>
      <diagonal/>
    </border>
    <border>
      <left style="dashed">
        <color indexed="64"/>
      </left>
      <right style="medium">
        <color indexed="64"/>
      </right>
      <top style="thin">
        <color indexed="64"/>
      </top>
      <bottom style="thin">
        <color indexed="64"/>
      </bottom>
      <diagonal/>
    </border>
    <border>
      <left style="dashed">
        <color indexed="64"/>
      </left>
      <right style="medium">
        <color indexed="64"/>
      </right>
      <top/>
      <bottom style="thin">
        <color indexed="64"/>
      </bottom>
      <diagonal/>
    </border>
    <border>
      <left style="dashed">
        <color indexed="64"/>
      </left>
      <right style="medium">
        <color indexed="64"/>
      </right>
      <top style="thin">
        <color indexed="64"/>
      </top>
      <bottom style="dotted">
        <color indexed="64"/>
      </bottom>
      <diagonal/>
    </border>
    <border>
      <left style="dashed">
        <color indexed="64"/>
      </left>
      <right/>
      <top style="thin">
        <color indexed="64"/>
      </top>
      <bottom style="dotted">
        <color indexed="64"/>
      </bottom>
      <diagonal/>
    </border>
    <border>
      <left style="dashed">
        <color indexed="64"/>
      </left>
      <right style="medium">
        <color indexed="64"/>
      </right>
      <top style="medium">
        <color indexed="64"/>
      </top>
      <bottom/>
      <diagonal/>
    </border>
    <border>
      <left style="dashed">
        <color indexed="64"/>
      </left>
      <right style="medium">
        <color indexed="64"/>
      </right>
      <top style="thin">
        <color indexed="64"/>
      </top>
      <bottom/>
      <diagonal/>
    </border>
    <border>
      <left style="medium">
        <color indexed="64"/>
      </left>
      <right/>
      <top style="double">
        <color indexed="64"/>
      </top>
      <bottom/>
      <diagonal/>
    </border>
    <border>
      <left style="medium">
        <color indexed="64"/>
      </left>
      <right/>
      <top style="double">
        <color indexed="64"/>
      </top>
      <bottom style="thin">
        <color indexed="64"/>
      </bottom>
      <diagonal/>
    </border>
    <border>
      <left style="dashed">
        <color indexed="64"/>
      </left>
      <right style="medium">
        <color indexed="64"/>
      </right>
      <top style="double">
        <color indexed="64"/>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dashed">
        <color indexed="64"/>
      </left>
      <right style="medium">
        <color indexed="64"/>
      </right>
      <top style="double">
        <color indexed="64"/>
      </top>
      <bottom style="medium">
        <color indexed="64"/>
      </bottom>
      <diagonal/>
    </border>
    <border>
      <left/>
      <right/>
      <top style="double">
        <color indexed="64"/>
      </top>
      <bottom/>
      <diagonal/>
    </border>
    <border>
      <left style="dashed">
        <color indexed="64"/>
      </left>
      <right style="medium">
        <color indexed="64"/>
      </right>
      <top style="double">
        <color indexed="64"/>
      </top>
      <bottom/>
      <diagonal/>
    </border>
    <border>
      <left style="dashed">
        <color indexed="64"/>
      </left>
      <right style="medium">
        <color indexed="64"/>
      </right>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dashed">
        <color indexed="64"/>
      </left>
      <right style="medium">
        <color indexed="64"/>
      </right>
      <top style="double">
        <color indexed="64"/>
      </top>
      <bottom style="double">
        <color indexed="64"/>
      </bottom>
      <diagonal/>
    </border>
    <border>
      <left/>
      <right style="medium">
        <color indexed="64"/>
      </right>
      <top style="double">
        <color indexed="64"/>
      </top>
      <bottom/>
      <diagonal/>
    </border>
    <border>
      <left style="dashed">
        <color indexed="64"/>
      </left>
      <right/>
      <top style="medium">
        <color indexed="64"/>
      </top>
      <bottom/>
      <diagonal/>
    </border>
    <border>
      <left style="dashed">
        <color indexed="64"/>
      </left>
      <right/>
      <top style="thin">
        <color indexed="64"/>
      </top>
      <bottom/>
      <diagonal/>
    </border>
    <border>
      <left style="dashed">
        <color indexed="64"/>
      </left>
      <right/>
      <top style="double">
        <color indexed="64"/>
      </top>
      <bottom style="thin">
        <color indexed="64"/>
      </bottom>
      <diagonal/>
    </border>
    <border>
      <left style="dashed">
        <color indexed="64"/>
      </left>
      <right/>
      <top style="double">
        <color indexed="64"/>
      </top>
      <bottom/>
      <diagonal/>
    </border>
    <border>
      <left style="dashed">
        <color indexed="64"/>
      </left>
      <right/>
      <top style="double">
        <color indexed="64"/>
      </top>
      <bottom style="double">
        <color indexed="64"/>
      </bottom>
      <diagonal/>
    </border>
    <border>
      <left style="dashed">
        <color indexed="64"/>
      </left>
      <right/>
      <top/>
      <bottom/>
      <diagonal/>
    </border>
    <border>
      <left style="dashed">
        <color indexed="64"/>
      </left>
      <right/>
      <top style="double">
        <color indexed="64"/>
      </top>
      <bottom style="medium">
        <color indexed="64"/>
      </bottom>
      <diagonal/>
    </border>
    <border>
      <left style="thin">
        <color indexed="64"/>
      </left>
      <right style="dashed">
        <color indexed="64"/>
      </right>
      <top style="thin">
        <color indexed="64"/>
      </top>
      <bottom style="thin">
        <color indexed="64"/>
      </bottom>
      <diagonal/>
    </border>
    <border>
      <left/>
      <right style="medium">
        <color indexed="64"/>
      </right>
      <top style="double">
        <color indexed="64"/>
      </top>
      <bottom style="double">
        <color indexed="64"/>
      </bottom>
      <diagonal/>
    </border>
    <border>
      <left/>
      <right style="medium">
        <color indexed="64"/>
      </right>
      <top style="double">
        <color indexed="64"/>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64"/>
      </top>
      <bottom/>
      <diagonal/>
    </border>
    <border>
      <left style="medium">
        <color indexed="64"/>
      </left>
      <right/>
      <top style="dotted">
        <color indexed="64"/>
      </top>
      <bottom style="dotted">
        <color indexed="64"/>
      </bottom>
      <diagonal/>
    </border>
    <border>
      <left style="dashed">
        <color indexed="64"/>
      </left>
      <right/>
      <top style="dotted">
        <color indexed="64"/>
      </top>
      <bottom style="dotted">
        <color indexed="64"/>
      </bottom>
      <diagonal/>
    </border>
    <border>
      <left style="dashed">
        <color indexed="64"/>
      </left>
      <right style="medium">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style="dashed">
        <color indexed="64"/>
      </right>
      <top style="thin">
        <color indexed="64"/>
      </top>
      <bottom style="thin">
        <color indexed="64"/>
      </bottom>
      <diagonal/>
    </border>
    <border>
      <left style="thin">
        <color indexed="64"/>
      </left>
      <right/>
      <top style="double">
        <color indexed="64"/>
      </top>
      <bottom style="medium">
        <color indexed="64"/>
      </bottom>
      <diagonal/>
    </border>
    <border>
      <left style="thin">
        <color indexed="64"/>
      </left>
      <right/>
      <top style="dotted">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style="dashed">
        <color indexed="64"/>
      </left>
      <right/>
      <top style="dotted">
        <color indexed="64"/>
      </top>
      <bottom style="thin">
        <color indexed="64"/>
      </bottom>
      <diagonal/>
    </border>
    <border>
      <left/>
      <right style="medium">
        <color indexed="64"/>
      </right>
      <top/>
      <bottom style="dotted">
        <color indexed="64"/>
      </bottom>
      <diagonal/>
    </border>
    <border>
      <left style="dashed">
        <color indexed="64"/>
      </left>
      <right style="medium">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double">
        <color indexed="64"/>
      </top>
      <bottom/>
      <diagonal/>
    </border>
    <border>
      <left style="thin">
        <color indexed="64"/>
      </left>
      <right/>
      <top style="double">
        <color indexed="64"/>
      </top>
      <bottom style="double">
        <color indexed="64"/>
      </bottom>
      <diagonal/>
    </border>
  </borders>
  <cellStyleXfs count="6">
    <xf numFmtId="0" fontId="0" fillId="0" borderId="0">
      <alignment vertical="center"/>
    </xf>
    <xf numFmtId="38" fontId="4" fillId="0" borderId="0" applyFont="0" applyFill="0" applyBorder="0" applyAlignment="0" applyProtection="0">
      <alignment vertical="center"/>
    </xf>
    <xf numFmtId="0" fontId="15" fillId="0" borderId="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239">
    <xf numFmtId="0" fontId="0" fillId="0" borderId="0" xfId="0">
      <alignment vertical="center"/>
    </xf>
    <xf numFmtId="0" fontId="14" fillId="0" borderId="0" xfId="0" applyFont="1">
      <alignment vertical="center"/>
    </xf>
    <xf numFmtId="176" fontId="6" fillId="2" borderId="7" xfId="1" applyNumberFormat="1" applyFont="1" applyFill="1" applyBorder="1" applyAlignment="1" applyProtection="1">
      <alignment vertical="center" shrinkToFit="1"/>
      <protection locked="0"/>
    </xf>
    <xf numFmtId="176" fontId="6" fillId="2" borderId="17" xfId="1" applyNumberFormat="1" applyFont="1" applyFill="1" applyBorder="1" applyAlignment="1" applyProtection="1">
      <alignment vertical="center" shrinkToFit="1"/>
      <protection locked="0"/>
    </xf>
    <xf numFmtId="176" fontId="6" fillId="2" borderId="5" xfId="1" applyNumberFormat="1" applyFont="1" applyFill="1" applyBorder="1" applyAlignment="1" applyProtection="1">
      <alignment vertical="center" shrinkToFit="1"/>
      <protection locked="0"/>
    </xf>
    <xf numFmtId="176" fontId="6" fillId="2" borderId="69" xfId="1" applyNumberFormat="1" applyFont="1" applyFill="1" applyBorder="1" applyAlignment="1" applyProtection="1">
      <alignment vertical="center" shrinkToFit="1"/>
      <protection locked="0"/>
    </xf>
    <xf numFmtId="0" fontId="0" fillId="3" borderId="0" xfId="0" applyFill="1" applyProtection="1">
      <alignment vertical="center"/>
      <protection locked="0"/>
    </xf>
    <xf numFmtId="0" fontId="0" fillId="2" borderId="0" xfId="0" applyFill="1">
      <alignment vertical="center"/>
    </xf>
    <xf numFmtId="0" fontId="0" fillId="2" borderId="32" xfId="0" applyFill="1" applyBorder="1">
      <alignment vertical="center"/>
    </xf>
    <xf numFmtId="0" fontId="0" fillId="2" borderId="43" xfId="0" applyFill="1" applyBorder="1" applyProtection="1">
      <alignment vertical="center"/>
      <protection locked="0"/>
    </xf>
    <xf numFmtId="176" fontId="6" fillId="3" borderId="5" xfId="1" applyNumberFormat="1" applyFont="1" applyFill="1" applyBorder="1" applyAlignment="1" applyProtection="1">
      <alignment vertical="center" shrinkToFit="1"/>
    </xf>
    <xf numFmtId="176" fontId="6" fillId="3" borderId="61" xfId="1" applyNumberFormat="1" applyFont="1" applyFill="1" applyBorder="1" applyAlignment="1" applyProtection="1">
      <alignment vertical="center" shrinkToFit="1"/>
    </xf>
    <xf numFmtId="176" fontId="6" fillId="3" borderId="60" xfId="1" applyNumberFormat="1" applyFont="1" applyFill="1" applyBorder="1" applyAlignment="1" applyProtection="1">
      <alignment vertical="center" shrinkToFit="1"/>
    </xf>
    <xf numFmtId="176" fontId="6" fillId="3" borderId="63" xfId="1" applyNumberFormat="1" applyFont="1" applyFill="1" applyBorder="1" applyAlignment="1" applyProtection="1">
      <alignment vertical="center" shrinkToFit="1"/>
    </xf>
    <xf numFmtId="0" fontId="7" fillId="4" borderId="54" xfId="0" applyFont="1" applyFill="1" applyBorder="1" applyAlignment="1">
      <alignment horizontal="center" vertical="center"/>
    </xf>
    <xf numFmtId="0" fontId="7" fillId="4" borderId="52" xfId="0" applyFont="1" applyFill="1" applyBorder="1" applyAlignment="1">
      <alignment horizontal="center" vertical="center"/>
    </xf>
    <xf numFmtId="0" fontId="7" fillId="5" borderId="5" xfId="0" applyFont="1" applyFill="1" applyBorder="1">
      <alignment vertical="center"/>
    </xf>
    <xf numFmtId="0" fontId="7" fillId="5" borderId="16" xfId="0" applyFont="1" applyFill="1" applyBorder="1">
      <alignment vertical="center"/>
    </xf>
    <xf numFmtId="0" fontId="0" fillId="5" borderId="60" xfId="0" applyFill="1" applyBorder="1">
      <alignment vertical="center"/>
    </xf>
    <xf numFmtId="0" fontId="7" fillId="5" borderId="73" xfId="0" applyFont="1" applyFill="1" applyBorder="1" applyAlignment="1">
      <alignment horizontal="center" vertical="center"/>
    </xf>
    <xf numFmtId="0" fontId="7" fillId="5" borderId="58" xfId="0" applyFont="1" applyFill="1" applyBorder="1" applyAlignment="1">
      <alignment horizontal="center" vertical="center"/>
    </xf>
    <xf numFmtId="0" fontId="7" fillId="5" borderId="75" xfId="0" applyFont="1" applyFill="1" applyBorder="1" applyAlignment="1">
      <alignment horizontal="center" vertical="center"/>
    </xf>
    <xf numFmtId="0" fontId="7" fillId="5" borderId="62" xfId="0" applyFont="1" applyFill="1" applyBorder="1" applyAlignment="1">
      <alignment horizontal="center" vertical="center"/>
    </xf>
    <xf numFmtId="0" fontId="7" fillId="5" borderId="76" xfId="0" applyFont="1" applyFill="1" applyBorder="1" applyAlignment="1">
      <alignment horizontal="center" vertical="center"/>
    </xf>
    <xf numFmtId="0" fontId="7" fillId="5" borderId="67" xfId="0" applyFont="1" applyFill="1" applyBorder="1" applyAlignment="1">
      <alignment horizontal="center" vertical="center"/>
    </xf>
    <xf numFmtId="0" fontId="7" fillId="5" borderId="79" xfId="0" applyFont="1" applyFill="1" applyBorder="1" applyAlignment="1">
      <alignment horizontal="center" vertical="center"/>
    </xf>
    <xf numFmtId="0" fontId="7" fillId="5" borderId="65" xfId="0" applyFont="1" applyFill="1" applyBorder="1" applyAlignment="1">
      <alignment horizontal="center" vertical="center"/>
    </xf>
    <xf numFmtId="0" fontId="6" fillId="4" borderId="8" xfId="0" applyFont="1" applyFill="1" applyBorder="1">
      <alignment vertical="center"/>
    </xf>
    <xf numFmtId="0" fontId="7" fillId="4" borderId="8" xfId="0" applyFont="1" applyFill="1" applyBorder="1">
      <alignment vertical="center"/>
    </xf>
    <xf numFmtId="0" fontId="6" fillId="4" borderId="21" xfId="0" applyFont="1" applyFill="1" applyBorder="1">
      <alignment vertical="center"/>
    </xf>
    <xf numFmtId="0" fontId="7" fillId="4" borderId="21" xfId="0" applyFont="1" applyFill="1" applyBorder="1">
      <alignment vertical="center"/>
    </xf>
    <xf numFmtId="0" fontId="7" fillId="4" borderId="74" xfId="0" applyFont="1" applyFill="1" applyBorder="1" applyAlignment="1">
      <alignment horizontal="center" vertical="center"/>
    </xf>
    <xf numFmtId="0" fontId="7" fillId="4" borderId="59" xfId="0" applyFont="1" applyFill="1" applyBorder="1" applyAlignment="1">
      <alignment horizontal="center" vertical="center"/>
    </xf>
    <xf numFmtId="0" fontId="7" fillId="4" borderId="13" xfId="0" applyFont="1" applyFill="1" applyBorder="1">
      <alignment vertical="center"/>
    </xf>
    <xf numFmtId="0" fontId="0" fillId="4" borderId="32" xfId="0" applyFill="1" applyBorder="1">
      <alignment vertical="center"/>
    </xf>
    <xf numFmtId="0" fontId="6" fillId="4" borderId="33" xfId="0" applyFont="1" applyFill="1" applyBorder="1">
      <alignment vertical="center"/>
    </xf>
    <xf numFmtId="0" fontId="6" fillId="4" borderId="34" xfId="0" applyFont="1" applyFill="1" applyBorder="1">
      <alignment vertical="center"/>
    </xf>
    <xf numFmtId="0" fontId="7" fillId="4" borderId="57" xfId="0" applyFont="1" applyFill="1" applyBorder="1" applyAlignment="1">
      <alignment horizontal="center" vertical="center"/>
    </xf>
    <xf numFmtId="0" fontId="7" fillId="4" borderId="53" xfId="0" applyFont="1" applyFill="1" applyBorder="1" applyAlignment="1">
      <alignment horizontal="center" vertical="center"/>
    </xf>
    <xf numFmtId="0" fontId="7" fillId="4" borderId="56" xfId="0" applyFont="1" applyFill="1" applyBorder="1" applyAlignment="1">
      <alignment horizontal="center" vertical="center"/>
    </xf>
    <xf numFmtId="0" fontId="7" fillId="4" borderId="55" xfId="0" applyFont="1" applyFill="1" applyBorder="1" applyAlignment="1">
      <alignment horizontal="center" vertical="center"/>
    </xf>
    <xf numFmtId="0" fontId="7" fillId="4" borderId="77" xfId="0" applyFont="1" applyFill="1" applyBorder="1" applyAlignment="1">
      <alignment horizontal="center" vertical="center"/>
    </xf>
    <xf numFmtId="0" fontId="7" fillId="4" borderId="78" xfId="0" applyFont="1" applyFill="1" applyBorder="1" applyAlignment="1">
      <alignment horizontal="center" vertical="center"/>
    </xf>
    <xf numFmtId="0" fontId="7" fillId="4" borderId="71" xfId="0" applyFont="1" applyFill="1" applyBorder="1" applyAlignment="1">
      <alignment horizontal="center" vertical="center"/>
    </xf>
    <xf numFmtId="0" fontId="7" fillId="4" borderId="68" xfId="0" applyFont="1" applyFill="1" applyBorder="1" applyAlignment="1">
      <alignment horizontal="center" vertical="center"/>
    </xf>
    <xf numFmtId="0" fontId="0" fillId="5" borderId="43" xfId="0" applyFill="1" applyBorder="1">
      <alignment vertical="center"/>
    </xf>
    <xf numFmtId="0" fontId="0" fillId="5" borderId="38" xfId="0" applyFill="1" applyBorder="1">
      <alignment vertical="center"/>
    </xf>
    <xf numFmtId="0" fontId="0" fillId="5" borderId="46" xfId="0" applyFill="1" applyBorder="1">
      <alignment vertical="center"/>
    </xf>
    <xf numFmtId="0" fontId="0" fillId="5" borderId="66" xfId="0" applyFill="1" applyBorder="1">
      <alignment vertical="center"/>
    </xf>
    <xf numFmtId="0" fontId="0" fillId="5" borderId="72" xfId="0" applyFill="1" applyBorder="1">
      <alignment vertical="center"/>
    </xf>
    <xf numFmtId="0" fontId="0" fillId="5" borderId="69" xfId="0" applyFill="1" applyBorder="1">
      <alignment vertical="center"/>
    </xf>
    <xf numFmtId="0" fontId="0" fillId="5" borderId="70" xfId="0" applyFill="1" applyBorder="1">
      <alignment vertical="center"/>
    </xf>
    <xf numFmtId="0" fontId="0" fillId="5" borderId="81" xfId="0" applyFill="1" applyBorder="1">
      <alignment vertical="center"/>
    </xf>
    <xf numFmtId="0" fontId="6" fillId="5" borderId="63" xfId="0" applyFont="1" applyFill="1" applyBorder="1">
      <alignment vertical="center"/>
    </xf>
    <xf numFmtId="0" fontId="6" fillId="5" borderId="64" xfId="0" applyFont="1" applyFill="1" applyBorder="1">
      <alignment vertical="center"/>
    </xf>
    <xf numFmtId="0" fontId="6" fillId="5" borderId="82" xfId="0" applyFont="1" applyFill="1" applyBorder="1">
      <alignment vertical="center"/>
    </xf>
    <xf numFmtId="0" fontId="6" fillId="4" borderId="10" xfId="0" applyFont="1" applyFill="1" applyBorder="1" applyAlignment="1">
      <alignment horizontal="left" vertical="center" indent="1"/>
    </xf>
    <xf numFmtId="0" fontId="6" fillId="4" borderId="12" xfId="0" applyFont="1" applyFill="1" applyBorder="1" applyAlignment="1">
      <alignment horizontal="left" vertical="center" indent="1"/>
    </xf>
    <xf numFmtId="0" fontId="6" fillId="4" borderId="21" xfId="0" applyFont="1" applyFill="1" applyBorder="1" applyAlignment="1">
      <alignment horizontal="left" vertical="center" indent="1"/>
    </xf>
    <xf numFmtId="0" fontId="0" fillId="4" borderId="18" xfId="0" applyFill="1" applyBorder="1" applyAlignment="1">
      <alignment horizontal="left" vertical="center" indent="1"/>
    </xf>
    <xf numFmtId="0" fontId="0" fillId="2" borderId="38" xfId="0" applyFill="1" applyBorder="1">
      <alignment vertical="center"/>
    </xf>
    <xf numFmtId="0" fontId="0" fillId="2" borderId="46" xfId="0" applyFill="1" applyBorder="1">
      <alignment vertical="center"/>
    </xf>
    <xf numFmtId="0" fontId="0" fillId="2" borderId="5" xfId="0" applyFill="1" applyBorder="1">
      <alignment vertical="center"/>
    </xf>
    <xf numFmtId="0" fontId="0" fillId="2" borderId="4" xfId="0" applyFill="1" applyBorder="1">
      <alignment vertical="center"/>
    </xf>
    <xf numFmtId="0" fontId="0" fillId="2" borderId="1" xfId="0" applyFill="1" applyBorder="1">
      <alignment vertical="center"/>
    </xf>
    <xf numFmtId="0" fontId="0" fillId="2" borderId="50" xfId="0" applyFill="1" applyBorder="1">
      <alignment vertical="center"/>
    </xf>
    <xf numFmtId="0" fontId="13" fillId="0" borderId="0" xfId="0" applyFont="1" applyAlignment="1">
      <alignment vertical="center" shrinkToFit="1"/>
    </xf>
    <xf numFmtId="0" fontId="7" fillId="4" borderId="44" xfId="0" applyFont="1" applyFill="1" applyBorder="1">
      <alignment vertical="center"/>
    </xf>
    <xf numFmtId="0" fontId="6" fillId="4" borderId="15" xfId="0" applyFont="1" applyFill="1" applyBorder="1" applyAlignment="1">
      <alignment horizontal="left" vertical="center" indent="1"/>
    </xf>
    <xf numFmtId="0" fontId="6" fillId="4" borderId="11" xfId="0" applyFont="1" applyFill="1" applyBorder="1" applyAlignment="1">
      <alignment horizontal="left" vertical="center" indent="1"/>
    </xf>
    <xf numFmtId="0" fontId="0" fillId="4" borderId="84" xfId="0" applyFill="1" applyBorder="1" applyAlignment="1">
      <alignment horizontal="left" vertical="center" indent="1"/>
    </xf>
    <xf numFmtId="0" fontId="0" fillId="4" borderId="83" xfId="0" applyFill="1" applyBorder="1" applyAlignment="1">
      <alignment horizontal="left" vertical="center" indent="1"/>
    </xf>
    <xf numFmtId="0" fontId="7" fillId="4" borderId="86" xfId="0" applyFont="1" applyFill="1" applyBorder="1" applyAlignment="1">
      <alignment horizontal="center" vertical="center"/>
    </xf>
    <xf numFmtId="0" fontId="7" fillId="4" borderId="87" xfId="0" applyFont="1" applyFill="1" applyBorder="1" applyAlignment="1">
      <alignment horizontal="center" vertical="center"/>
    </xf>
    <xf numFmtId="0" fontId="7" fillId="5" borderId="78" xfId="0" applyFont="1" applyFill="1" applyBorder="1" applyAlignment="1">
      <alignment horizontal="center" vertical="center"/>
    </xf>
    <xf numFmtId="0" fontId="7" fillId="5" borderId="68" xfId="0" applyFont="1" applyFill="1" applyBorder="1" applyAlignment="1">
      <alignment horizontal="center" vertical="center"/>
    </xf>
    <xf numFmtId="0" fontId="0" fillId="0" borderId="0" xfId="0" applyAlignment="1">
      <alignment vertical="center" wrapText="1"/>
    </xf>
    <xf numFmtId="176" fontId="6" fillId="0" borderId="80" xfId="1" applyNumberFormat="1" applyFont="1" applyFill="1" applyBorder="1" applyAlignment="1" applyProtection="1">
      <alignment vertical="center" shrinkToFit="1"/>
      <protection locked="0"/>
    </xf>
    <xf numFmtId="176" fontId="6" fillId="0" borderId="7" xfId="1" applyNumberFormat="1" applyFont="1" applyFill="1" applyBorder="1" applyAlignment="1" applyProtection="1">
      <alignment vertical="center" shrinkToFit="1"/>
      <protection locked="0"/>
    </xf>
    <xf numFmtId="176" fontId="6" fillId="0" borderId="51" xfId="1" applyNumberFormat="1" applyFont="1" applyFill="1" applyBorder="1" applyAlignment="1" applyProtection="1">
      <alignment vertical="center" shrinkToFit="1"/>
      <protection locked="0"/>
    </xf>
    <xf numFmtId="176" fontId="6" fillId="0" borderId="96" xfId="1" applyNumberFormat="1" applyFont="1" applyFill="1" applyBorder="1" applyAlignment="1" applyProtection="1">
      <alignment vertical="center" shrinkToFit="1"/>
      <protection locked="0"/>
    </xf>
    <xf numFmtId="0" fontId="17" fillId="0" borderId="0" xfId="0" applyFont="1">
      <alignment vertical="center"/>
    </xf>
    <xf numFmtId="0" fontId="0" fillId="2" borderId="0" xfId="0" applyFill="1" applyAlignment="1">
      <alignment vertical="center" wrapText="1"/>
    </xf>
    <xf numFmtId="0" fontId="0" fillId="0" borderId="0" xfId="0" applyAlignment="1">
      <alignment horizontal="right" vertical="center"/>
    </xf>
    <xf numFmtId="176" fontId="6" fillId="0" borderId="9" xfId="1" applyNumberFormat="1" applyFont="1" applyFill="1" applyBorder="1" applyAlignment="1" applyProtection="1">
      <alignment vertical="center" shrinkToFit="1"/>
      <protection locked="0"/>
    </xf>
    <xf numFmtId="176" fontId="6" fillId="0" borderId="85" xfId="1" applyNumberFormat="1" applyFont="1" applyFill="1" applyBorder="1" applyAlignment="1" applyProtection="1">
      <alignment vertical="center" shrinkToFit="1"/>
      <protection locked="0"/>
    </xf>
    <xf numFmtId="176" fontId="6" fillId="0" borderId="17" xfId="1" applyNumberFormat="1" applyFont="1" applyFill="1" applyBorder="1" applyAlignment="1" applyProtection="1">
      <alignment vertical="center" shrinkToFit="1"/>
      <protection locked="0"/>
    </xf>
    <xf numFmtId="0" fontId="0" fillId="2" borderId="0" xfId="0" applyFill="1" applyAlignment="1">
      <alignment horizontal="center" vertical="center"/>
    </xf>
    <xf numFmtId="0" fontId="0" fillId="7" borderId="0" xfId="0" applyFill="1">
      <alignment vertical="center"/>
    </xf>
    <xf numFmtId="0" fontId="0" fillId="4" borderId="100" xfId="0" applyFill="1" applyBorder="1" applyAlignment="1">
      <alignment horizontal="left" vertical="center" indent="1"/>
    </xf>
    <xf numFmtId="0" fontId="7" fillId="4" borderId="15" xfId="0" applyFont="1" applyFill="1" applyBorder="1">
      <alignment vertical="center"/>
    </xf>
    <xf numFmtId="0" fontId="0" fillId="4" borderId="32" xfId="0" applyFill="1" applyBorder="1" applyAlignment="1">
      <alignment horizontal="left" vertical="center" indent="1"/>
    </xf>
    <xf numFmtId="176" fontId="6" fillId="0" borderId="5" xfId="1" applyNumberFormat="1" applyFont="1" applyFill="1" applyBorder="1" applyAlignment="1" applyProtection="1">
      <alignment vertical="center" shrinkToFit="1"/>
      <protection locked="0"/>
    </xf>
    <xf numFmtId="0" fontId="0" fillId="4" borderId="78" xfId="0" applyFill="1" applyBorder="1" applyAlignment="1">
      <alignment horizontal="center" vertical="center"/>
    </xf>
    <xf numFmtId="0" fontId="0" fillId="4" borderId="101" xfId="0" applyFill="1" applyBorder="1" applyAlignment="1">
      <alignment horizontal="left" vertical="center" indent="1"/>
    </xf>
    <xf numFmtId="176" fontId="6" fillId="0" borderId="102" xfId="1" applyNumberFormat="1" applyFont="1" applyFill="1" applyBorder="1" applyAlignment="1" applyProtection="1">
      <alignment vertical="center" shrinkToFit="1"/>
      <protection locked="0"/>
    </xf>
    <xf numFmtId="0" fontId="0" fillId="4" borderId="103" xfId="0" applyFill="1" applyBorder="1" applyAlignment="1">
      <alignment horizontal="center" vertical="center"/>
    </xf>
    <xf numFmtId="0" fontId="6" fillId="4" borderId="44" xfId="0" applyFont="1" applyFill="1" applyBorder="1" applyAlignment="1">
      <alignment horizontal="left" vertical="center" indent="1"/>
    </xf>
    <xf numFmtId="0" fontId="0" fillId="4" borderId="34" xfId="0" applyFill="1" applyBorder="1" applyAlignment="1">
      <alignment horizontal="left" vertical="center" indent="1"/>
    </xf>
    <xf numFmtId="0" fontId="0" fillId="4" borderId="104" xfId="0" applyFill="1" applyBorder="1" applyAlignment="1">
      <alignment horizontal="left" vertical="center" indent="1"/>
    </xf>
    <xf numFmtId="0" fontId="0" fillId="4" borderId="68" xfId="0" applyFill="1" applyBorder="1" applyAlignment="1">
      <alignment horizontal="center" vertical="center"/>
    </xf>
    <xf numFmtId="0" fontId="0" fillId="4" borderId="105" xfId="0" applyFill="1" applyBorder="1" applyAlignment="1">
      <alignment horizontal="center" vertical="center"/>
    </xf>
    <xf numFmtId="176" fontId="6" fillId="0" borderId="99" xfId="1" applyNumberFormat="1" applyFont="1" applyFill="1" applyBorder="1" applyAlignment="1" applyProtection="1">
      <alignment vertical="center" shrinkToFit="1"/>
      <protection locked="0"/>
    </xf>
    <xf numFmtId="176" fontId="6" fillId="0" borderId="44" xfId="1" applyNumberFormat="1" applyFont="1" applyFill="1" applyBorder="1" applyAlignment="1" applyProtection="1">
      <alignment vertical="center" shrinkToFit="1"/>
      <protection locked="0"/>
    </xf>
    <xf numFmtId="176" fontId="6" fillId="0" borderId="106" xfId="1" applyNumberFormat="1" applyFont="1" applyFill="1" applyBorder="1" applyAlignment="1" applyProtection="1">
      <alignment vertical="center" shrinkToFit="1"/>
      <protection locked="0"/>
    </xf>
    <xf numFmtId="176" fontId="6" fillId="0" borderId="10" xfId="1" applyNumberFormat="1" applyFont="1" applyFill="1" applyBorder="1" applyAlignment="1" applyProtection="1">
      <alignment vertical="center" shrinkToFit="1"/>
      <protection locked="0"/>
    </xf>
    <xf numFmtId="176" fontId="6" fillId="0" borderId="12" xfId="1" applyNumberFormat="1" applyFont="1" applyFill="1" applyBorder="1" applyAlignment="1" applyProtection="1">
      <alignment vertical="center" shrinkToFit="1"/>
      <protection locked="0"/>
    </xf>
    <xf numFmtId="176" fontId="6" fillId="0" borderId="98" xfId="1" applyNumberFormat="1" applyFont="1" applyFill="1" applyBorder="1" applyAlignment="1" applyProtection="1">
      <alignment vertical="center" shrinkToFit="1"/>
      <protection locked="0"/>
    </xf>
    <xf numFmtId="176" fontId="6" fillId="0" borderId="13" xfId="1" applyNumberFormat="1" applyFont="1" applyFill="1" applyBorder="1" applyAlignment="1" applyProtection="1">
      <alignment vertical="center" shrinkToFit="1"/>
      <protection locked="0"/>
    </xf>
    <xf numFmtId="176" fontId="6" fillId="3" borderId="97" xfId="1" applyNumberFormat="1" applyFont="1" applyFill="1" applyBorder="1" applyAlignment="1" applyProtection="1">
      <alignment vertical="center" shrinkToFit="1"/>
    </xf>
    <xf numFmtId="176" fontId="6" fillId="3" borderId="37" xfId="1" applyNumberFormat="1" applyFont="1" applyFill="1" applyBorder="1" applyAlignment="1" applyProtection="1">
      <alignment vertical="center" shrinkToFit="1"/>
    </xf>
    <xf numFmtId="176" fontId="6" fillId="2" borderId="10" xfId="1" applyNumberFormat="1" applyFont="1" applyFill="1" applyBorder="1" applyAlignment="1" applyProtection="1">
      <alignment vertical="center" shrinkToFit="1"/>
      <protection locked="0"/>
    </xf>
    <xf numFmtId="176" fontId="6" fillId="2" borderId="12" xfId="1" applyNumberFormat="1" applyFont="1" applyFill="1" applyBorder="1" applyAlignment="1" applyProtection="1">
      <alignment vertical="center" shrinkToFit="1"/>
      <protection locked="0"/>
    </xf>
    <xf numFmtId="176" fontId="6" fillId="3" borderId="42" xfId="1" applyNumberFormat="1" applyFont="1" applyFill="1" applyBorder="1" applyAlignment="1" applyProtection="1">
      <alignment vertical="center" shrinkToFit="1"/>
    </xf>
    <xf numFmtId="176" fontId="6" fillId="3" borderId="44" xfId="1" applyNumberFormat="1" applyFont="1" applyFill="1" applyBorder="1" applyAlignment="1" applyProtection="1">
      <alignment vertical="center" shrinkToFit="1"/>
    </xf>
    <xf numFmtId="176" fontId="6" fillId="3" borderId="107" xfId="1" applyNumberFormat="1" applyFont="1" applyFill="1" applyBorder="1" applyAlignment="1" applyProtection="1">
      <alignment vertical="center" shrinkToFit="1"/>
    </xf>
    <xf numFmtId="176" fontId="6" fillId="2" borderId="108" xfId="1" applyNumberFormat="1" applyFont="1" applyFill="1" applyBorder="1" applyAlignment="1" applyProtection="1">
      <alignment vertical="center" shrinkToFit="1"/>
      <protection locked="0"/>
    </xf>
    <xf numFmtId="176" fontId="6" fillId="2" borderId="44" xfId="1" applyNumberFormat="1" applyFont="1" applyFill="1" applyBorder="1" applyAlignment="1" applyProtection="1">
      <alignment vertical="center" shrinkToFit="1"/>
      <protection locked="0"/>
    </xf>
    <xf numFmtId="0" fontId="0" fillId="8" borderId="0" xfId="0" applyFill="1" applyAlignment="1">
      <alignment vertical="center" wrapText="1"/>
    </xf>
    <xf numFmtId="0" fontId="0" fillId="6" borderId="0" xfId="0" applyFill="1" applyAlignment="1">
      <alignment vertical="center" wrapText="1"/>
    </xf>
    <xf numFmtId="176" fontId="6" fillId="0" borderId="49" xfId="1" applyNumberFormat="1" applyFont="1" applyFill="1" applyBorder="1" applyAlignment="1" applyProtection="1">
      <alignment vertical="center" shrinkToFit="1"/>
      <protection locked="0"/>
    </xf>
    <xf numFmtId="176" fontId="6" fillId="2" borderId="49" xfId="1" applyNumberFormat="1" applyFont="1" applyFill="1" applyBorder="1" applyAlignment="1" applyProtection="1">
      <alignment vertical="center" shrinkToFit="1"/>
      <protection locked="0"/>
    </xf>
    <xf numFmtId="0" fontId="7" fillId="4" borderId="49" xfId="0" applyFont="1" applyFill="1" applyBorder="1" applyAlignment="1">
      <alignment horizontal="center" vertical="center"/>
    </xf>
    <xf numFmtId="0" fontId="0" fillId="4" borderId="49" xfId="0" applyFill="1" applyBorder="1" applyAlignment="1">
      <alignment horizontal="center" vertical="center"/>
    </xf>
    <xf numFmtId="0" fontId="18" fillId="2" borderId="0" xfId="0" applyFont="1" applyFill="1" applyAlignment="1">
      <alignment horizontal="center" vertical="center"/>
    </xf>
    <xf numFmtId="0" fontId="0" fillId="9" borderId="0" xfId="0" applyFill="1" applyAlignment="1">
      <alignment vertical="center" wrapText="1"/>
    </xf>
    <xf numFmtId="0" fontId="0" fillId="4" borderId="0" xfId="0" applyFill="1" applyAlignment="1">
      <alignment vertical="center" wrapText="1"/>
    </xf>
    <xf numFmtId="0" fontId="19" fillId="0" borderId="0" xfId="0" applyFont="1">
      <alignment vertical="center"/>
    </xf>
    <xf numFmtId="0" fontId="0" fillId="0" borderId="49" xfId="0" applyBorder="1" applyProtection="1">
      <alignment vertical="center"/>
      <protection locked="0"/>
    </xf>
    <xf numFmtId="0" fontId="0" fillId="4" borderId="8" xfId="0" applyFill="1" applyBorder="1" applyAlignment="1">
      <alignment horizontal="center" vertical="center"/>
    </xf>
    <xf numFmtId="0" fontId="0" fillId="4" borderId="22" xfId="0" applyFill="1" applyBorder="1" applyAlignment="1">
      <alignment horizontal="center" vertical="center"/>
    </xf>
    <xf numFmtId="0" fontId="0" fillId="4" borderId="37" xfId="0" applyFill="1" applyBorder="1" applyAlignment="1">
      <alignment horizontal="center" vertical="center"/>
    </xf>
    <xf numFmtId="0" fontId="0" fillId="4" borderId="38" xfId="0" applyFill="1" applyBorder="1" applyAlignment="1">
      <alignment horizontal="center" vertical="center"/>
    </xf>
    <xf numFmtId="0" fontId="0" fillId="4" borderId="46" xfId="0" applyFill="1" applyBorder="1" applyAlignment="1">
      <alignment horizontal="center" vertical="center"/>
    </xf>
    <xf numFmtId="0" fontId="0" fillId="4" borderId="44" xfId="0" applyFill="1" applyBorder="1" applyAlignment="1">
      <alignment horizontal="center"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0" fillId="4" borderId="13" xfId="0" applyFill="1" applyBorder="1" applyAlignment="1">
      <alignment horizontal="center" vertical="center"/>
    </xf>
    <xf numFmtId="0" fontId="0" fillId="4" borderId="45" xfId="0" applyFill="1" applyBorder="1" applyAlignment="1">
      <alignment horizontal="center" vertical="center"/>
    </xf>
    <xf numFmtId="0" fontId="0" fillId="4" borderId="35" xfId="0" applyFill="1" applyBorder="1" applyAlignment="1">
      <alignment horizontal="center" vertical="center"/>
    </xf>
    <xf numFmtId="0" fontId="0" fillId="4" borderId="36" xfId="0" applyFill="1" applyBorder="1" applyAlignment="1">
      <alignment horizontal="center" vertical="center"/>
    </xf>
    <xf numFmtId="0" fontId="0" fillId="4" borderId="20" xfId="0" applyFill="1" applyBorder="1" applyAlignment="1">
      <alignment horizontal="center" vertical="center"/>
    </xf>
    <xf numFmtId="0" fontId="0" fillId="4" borderId="41" xfId="0" applyFill="1" applyBorder="1" applyAlignment="1">
      <alignment horizontal="center" vertical="center"/>
    </xf>
    <xf numFmtId="0" fontId="0" fillId="4" borderId="43" xfId="0" applyFill="1" applyBorder="1">
      <alignment vertical="center"/>
    </xf>
    <xf numFmtId="0" fontId="0" fillId="4" borderId="38" xfId="0" applyFill="1" applyBorder="1">
      <alignment vertical="center"/>
    </xf>
    <xf numFmtId="0" fontId="0" fillId="4" borderId="39" xfId="0" applyFill="1" applyBorder="1">
      <alignment vertical="center"/>
    </xf>
    <xf numFmtId="0" fontId="0" fillId="4" borderId="5" xfId="0" applyFill="1" applyBorder="1">
      <alignment vertical="center"/>
    </xf>
    <xf numFmtId="0" fontId="0" fillId="4" borderId="0" xfId="0" applyFill="1">
      <alignment vertical="center"/>
    </xf>
    <xf numFmtId="0" fontId="0" fillId="4" borderId="40" xfId="0" applyFill="1" applyBorder="1">
      <alignment vertical="center"/>
    </xf>
    <xf numFmtId="0" fontId="0" fillId="4" borderId="9" xfId="0" applyFill="1" applyBorder="1">
      <alignment vertical="center"/>
    </xf>
    <xf numFmtId="0" fontId="0" fillId="4" borderId="45" xfId="0" applyFill="1" applyBorder="1">
      <alignment vertical="center"/>
    </xf>
    <xf numFmtId="0" fontId="0" fillId="4" borderId="27" xfId="0" applyFill="1" applyBorder="1">
      <alignment vertical="center"/>
    </xf>
    <xf numFmtId="38" fontId="0" fillId="3" borderId="19" xfId="1" applyFont="1" applyFill="1" applyBorder="1" applyAlignment="1" applyProtection="1">
      <alignment horizontal="right" vertical="center" shrinkToFit="1"/>
    </xf>
    <xf numFmtId="38" fontId="0" fillId="3" borderId="20" xfId="1" applyFont="1" applyFill="1" applyBorder="1" applyAlignment="1" applyProtection="1">
      <alignment horizontal="right" vertical="center" shrinkToFit="1"/>
    </xf>
    <xf numFmtId="38" fontId="0" fillId="3" borderId="41" xfId="1" applyFont="1" applyFill="1" applyBorder="1" applyAlignment="1" applyProtection="1">
      <alignment horizontal="right" vertical="center" shrinkToFit="1"/>
    </xf>
    <xf numFmtId="38" fontId="0" fillId="2" borderId="19" xfId="1" applyFont="1" applyFill="1" applyBorder="1" applyAlignment="1" applyProtection="1">
      <alignment horizontal="right" vertical="center" shrinkToFit="1"/>
      <protection locked="0"/>
    </xf>
    <xf numFmtId="38" fontId="0" fillId="2" borderId="20" xfId="1" applyFont="1" applyFill="1" applyBorder="1" applyAlignment="1" applyProtection="1">
      <alignment horizontal="right" vertical="center" shrinkToFit="1"/>
      <protection locked="0"/>
    </xf>
    <xf numFmtId="38" fontId="0" fillId="2" borderId="41" xfId="1" applyFont="1" applyFill="1" applyBorder="1" applyAlignment="1" applyProtection="1">
      <alignment horizontal="right" vertical="center" shrinkToFit="1"/>
      <protection locked="0"/>
    </xf>
    <xf numFmtId="0" fontId="0" fillId="5" borderId="37" xfId="0" applyFill="1" applyBorder="1" applyAlignment="1">
      <alignment horizontal="center" vertical="center" wrapText="1"/>
    </xf>
    <xf numFmtId="0" fontId="0" fillId="5" borderId="38" xfId="0" applyFill="1" applyBorder="1" applyAlignment="1">
      <alignment horizontal="center" vertical="center" wrapText="1"/>
    </xf>
    <xf numFmtId="0" fontId="0" fillId="5" borderId="39" xfId="0" applyFill="1" applyBorder="1" applyAlignment="1">
      <alignment horizontal="center" vertical="center" wrapText="1"/>
    </xf>
    <xf numFmtId="0" fontId="0" fillId="5" borderId="44" xfId="0" applyFill="1" applyBorder="1" applyAlignment="1">
      <alignment horizontal="center" vertical="center" wrapText="1"/>
    </xf>
    <xf numFmtId="0" fontId="0" fillId="5" borderId="0" xfId="0" applyFill="1" applyAlignment="1">
      <alignment horizontal="center" vertical="center" wrapText="1"/>
    </xf>
    <xf numFmtId="0" fontId="0" fillId="5" borderId="40" xfId="0" applyFill="1" applyBorder="1" applyAlignment="1">
      <alignment horizontal="center" vertical="center" wrapText="1"/>
    </xf>
    <xf numFmtId="0" fontId="0" fillId="5" borderId="13" xfId="0" applyFill="1" applyBorder="1" applyAlignment="1">
      <alignment horizontal="center" vertical="center" wrapText="1"/>
    </xf>
    <xf numFmtId="0" fontId="0" fillId="5" borderId="45" xfId="0" applyFill="1" applyBorder="1" applyAlignment="1">
      <alignment horizontal="center" vertical="center" wrapText="1"/>
    </xf>
    <xf numFmtId="0" fontId="0" fillId="5" borderId="27" xfId="0" applyFill="1" applyBorder="1" applyAlignment="1">
      <alignment horizontal="center" vertical="center" wrapText="1"/>
    </xf>
    <xf numFmtId="0" fontId="0" fillId="4" borderId="39" xfId="0" applyFill="1" applyBorder="1" applyAlignment="1">
      <alignment horizontal="center" vertical="center"/>
    </xf>
    <xf numFmtId="0" fontId="0" fillId="4" borderId="40" xfId="0" applyFill="1" applyBorder="1" applyAlignment="1">
      <alignment horizontal="center" vertical="center"/>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0" fillId="4" borderId="31" xfId="0" applyFill="1" applyBorder="1" applyAlignment="1">
      <alignment horizontal="center" vertical="center"/>
    </xf>
    <xf numFmtId="0" fontId="0" fillId="4" borderId="24" xfId="0" applyFill="1" applyBorder="1" applyAlignment="1">
      <alignment horizontal="center" vertical="center"/>
    </xf>
    <xf numFmtId="0" fontId="0" fillId="4" borderId="17" xfId="0" applyFill="1" applyBorder="1" applyAlignment="1">
      <alignment horizontal="center" vertical="center"/>
    </xf>
    <xf numFmtId="0" fontId="0" fillId="4" borderId="21" xfId="0" applyFill="1" applyBorder="1" applyAlignment="1">
      <alignment horizontal="center" vertical="center"/>
    </xf>
    <xf numFmtId="0" fontId="0" fillId="4" borderId="26" xfId="0" applyFill="1" applyBorder="1" applyAlignment="1">
      <alignment horizontal="center" vertical="center"/>
    </xf>
    <xf numFmtId="0" fontId="0" fillId="4" borderId="9" xfId="0" applyFill="1" applyBorder="1" applyAlignment="1">
      <alignment horizontal="center" vertical="center"/>
    </xf>
    <xf numFmtId="0" fontId="0" fillId="4" borderId="17"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6" xfId="0" applyFill="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Alignment="1">
      <alignment horizontal="center" vertical="center" wrapText="1"/>
    </xf>
    <xf numFmtId="0" fontId="0" fillId="4" borderId="40" xfId="0" applyFill="1" applyBorder="1" applyAlignment="1">
      <alignment horizontal="center" vertical="center" wrapText="1"/>
    </xf>
    <xf numFmtId="0" fontId="0" fillId="4" borderId="4" xfId="0" applyFill="1" applyBorder="1" applyAlignment="1">
      <alignment horizontal="center" vertical="center" wrapText="1"/>
    </xf>
    <xf numFmtId="0" fontId="0" fillId="4" borderId="1" xfId="0" applyFill="1" applyBorder="1" applyAlignment="1">
      <alignment horizontal="center" vertical="center" wrapText="1"/>
    </xf>
    <xf numFmtId="0" fontId="0" fillId="4" borderId="48" xfId="0" applyFill="1" applyBorder="1" applyAlignment="1">
      <alignment horizontal="center" vertical="center" wrapText="1"/>
    </xf>
    <xf numFmtId="0" fontId="0" fillId="2" borderId="23" xfId="0" applyFill="1" applyBorder="1" applyAlignment="1" applyProtection="1">
      <alignment vertical="center" shrinkToFit="1"/>
      <protection locked="0"/>
    </xf>
    <xf numFmtId="0" fontId="0" fillId="2" borderId="31" xfId="0" applyFill="1" applyBorder="1" applyAlignment="1" applyProtection="1">
      <alignment vertical="center" shrinkToFit="1"/>
      <protection locked="0"/>
    </xf>
    <xf numFmtId="0" fontId="0" fillId="2" borderId="24" xfId="0" applyFill="1" applyBorder="1" applyAlignment="1" applyProtection="1">
      <alignment vertical="center" shrinkToFit="1"/>
      <protection locked="0"/>
    </xf>
    <xf numFmtId="0" fontId="20" fillId="0" borderId="0" xfId="0" applyFont="1" applyAlignment="1">
      <alignment horizontal="center" vertical="center"/>
    </xf>
    <xf numFmtId="0" fontId="0" fillId="2" borderId="29" xfId="0" applyFill="1" applyBorder="1" applyAlignment="1" applyProtection="1">
      <alignment vertical="center" shrinkToFit="1"/>
      <protection locked="0"/>
    </xf>
    <xf numFmtId="0" fontId="0" fillId="2" borderId="10" xfId="0" applyFill="1" applyBorder="1" applyAlignment="1" applyProtection="1">
      <alignment vertical="center" shrinkToFit="1"/>
      <protection locked="0"/>
    </xf>
    <xf numFmtId="0" fontId="0" fillId="2" borderId="8" xfId="0" applyFill="1" applyBorder="1" applyAlignment="1" applyProtection="1">
      <alignment vertical="center" shrinkToFit="1"/>
      <protection locked="0"/>
    </xf>
    <xf numFmtId="0" fontId="0" fillId="2" borderId="33" xfId="0" applyFill="1" applyBorder="1" applyAlignment="1" applyProtection="1">
      <alignment vertical="center" shrinkToFit="1"/>
      <protection locked="0"/>
    </xf>
    <xf numFmtId="0" fontId="0" fillId="2" borderId="19" xfId="0" applyFill="1" applyBorder="1" applyAlignment="1" applyProtection="1">
      <alignment vertical="center" shrinkToFit="1"/>
      <protection locked="0"/>
    </xf>
    <xf numFmtId="0" fontId="0" fillId="2" borderId="20" xfId="0" applyFill="1" applyBorder="1" applyAlignment="1" applyProtection="1">
      <alignment vertical="center" shrinkToFit="1"/>
      <protection locked="0"/>
    </xf>
    <xf numFmtId="0" fontId="0" fillId="2" borderId="30" xfId="0" applyFill="1" applyBorder="1" applyAlignment="1" applyProtection="1">
      <alignment vertical="center" shrinkToFit="1"/>
      <protection locked="0"/>
    </xf>
    <xf numFmtId="0" fontId="0" fillId="4" borderId="10" xfId="0" applyFill="1" applyBorder="1" applyAlignment="1">
      <alignment horizontal="center" vertical="center"/>
    </xf>
    <xf numFmtId="0" fontId="0" fillId="4" borderId="19" xfId="0" applyFill="1" applyBorder="1" applyAlignment="1">
      <alignment horizontal="center" vertical="center"/>
    </xf>
    <xf numFmtId="0" fontId="0" fillId="2" borderId="22" xfId="0" applyFill="1" applyBorder="1" applyAlignment="1" applyProtection="1">
      <alignment vertical="center" shrinkToFit="1"/>
      <protection locked="0"/>
    </xf>
    <xf numFmtId="0" fontId="0" fillId="4" borderId="23" xfId="0" applyFill="1" applyBorder="1" applyAlignment="1">
      <alignment horizontal="center" vertical="center"/>
    </xf>
    <xf numFmtId="38" fontId="0" fillId="2" borderId="36" xfId="1" applyFont="1" applyFill="1" applyBorder="1" applyAlignment="1" applyProtection="1">
      <alignment horizontal="right" vertical="center" shrinkToFit="1"/>
      <protection locked="0"/>
    </xf>
    <xf numFmtId="38" fontId="0" fillId="2" borderId="30" xfId="1" applyFont="1" applyFill="1" applyBorder="1" applyAlignment="1" applyProtection="1">
      <alignment horizontal="right" vertical="center" shrinkToFit="1"/>
      <protection locked="0"/>
    </xf>
    <xf numFmtId="0" fontId="0" fillId="4" borderId="43" xfId="0" applyFill="1" applyBorder="1" applyAlignment="1">
      <alignment horizontal="center" vertical="center" wrapText="1"/>
    </xf>
    <xf numFmtId="0" fontId="0" fillId="4" borderId="38" xfId="0" applyFill="1" applyBorder="1" applyAlignment="1">
      <alignment horizontal="center" vertical="center" wrapText="1"/>
    </xf>
    <xf numFmtId="0" fontId="0" fillId="4" borderId="46" xfId="0" applyFill="1" applyBorder="1" applyAlignment="1">
      <alignment horizontal="center" vertical="center" wrapText="1"/>
    </xf>
    <xf numFmtId="0" fontId="0" fillId="4" borderId="32" xfId="0" applyFill="1" applyBorder="1" applyAlignment="1">
      <alignment horizontal="center" vertical="center" wrapText="1"/>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47" xfId="0" applyFill="1" applyBorder="1" applyAlignment="1">
      <alignment horizontal="center" vertical="center"/>
    </xf>
    <xf numFmtId="0" fontId="0" fillId="2" borderId="25" xfId="0" applyFill="1" applyBorder="1" applyAlignment="1" applyProtection="1">
      <alignment vertical="center" shrinkToFit="1"/>
      <protection locked="0"/>
    </xf>
    <xf numFmtId="0" fontId="0" fillId="2" borderId="2" xfId="0" applyFill="1" applyBorder="1" applyAlignment="1" applyProtection="1">
      <alignment vertical="center" shrinkToFit="1"/>
      <protection locked="0"/>
    </xf>
    <xf numFmtId="0" fontId="0" fillId="2" borderId="3" xfId="0" applyFill="1" applyBorder="1" applyAlignment="1" applyProtection="1">
      <alignment vertical="center" shrinkToFit="1"/>
      <protection locked="0"/>
    </xf>
    <xf numFmtId="55" fontId="7" fillId="4" borderId="25" xfId="0" applyNumberFormat="1" applyFont="1" applyFill="1" applyBorder="1" applyAlignment="1">
      <alignment horizontal="center" vertical="center"/>
    </xf>
    <xf numFmtId="55" fontId="7" fillId="4" borderId="3" xfId="0" applyNumberFormat="1" applyFont="1" applyFill="1" applyBorder="1" applyAlignment="1">
      <alignment horizontal="center" vertical="center"/>
    </xf>
    <xf numFmtId="0" fontId="18" fillId="4" borderId="49" xfId="0" applyFont="1" applyFill="1" applyBorder="1" applyAlignment="1">
      <alignment horizontal="center" vertical="center"/>
    </xf>
    <xf numFmtId="0" fontId="0" fillId="2" borderId="88" xfId="0" applyFill="1" applyBorder="1" applyAlignment="1">
      <alignment horizontal="center" vertical="center" wrapText="1"/>
    </xf>
    <xf numFmtId="0" fontId="0" fillId="2" borderId="89" xfId="0" applyFill="1" applyBorder="1" applyAlignment="1">
      <alignment horizontal="center" vertical="center" wrapText="1"/>
    </xf>
    <xf numFmtId="0" fontId="0" fillId="2" borderId="90" xfId="0" applyFill="1" applyBorder="1" applyAlignment="1">
      <alignment horizontal="center" vertical="center" wrapText="1"/>
    </xf>
    <xf numFmtId="0" fontId="0" fillId="2" borderId="91" xfId="0" applyFill="1" applyBorder="1" applyAlignment="1">
      <alignment horizontal="center" vertical="center" wrapText="1"/>
    </xf>
    <xf numFmtId="0" fontId="0" fillId="2" borderId="0" xfId="0" applyFill="1" applyAlignment="1">
      <alignment horizontal="center" vertical="center" wrapText="1"/>
    </xf>
    <xf numFmtId="0" fontId="0" fillId="2" borderId="92" xfId="0" applyFill="1" applyBorder="1" applyAlignment="1">
      <alignment horizontal="center" vertical="center" wrapText="1"/>
    </xf>
    <xf numFmtId="0" fontId="0" fillId="2" borderId="93" xfId="0" applyFill="1" applyBorder="1" applyAlignment="1">
      <alignment horizontal="center" vertical="center" wrapText="1"/>
    </xf>
    <xf numFmtId="0" fontId="0" fillId="2" borderId="94" xfId="0" applyFill="1" applyBorder="1" applyAlignment="1">
      <alignment horizontal="center" vertical="center" wrapText="1"/>
    </xf>
    <xf numFmtId="0" fontId="0" fillId="2" borderId="95" xfId="0" applyFill="1" applyBorder="1" applyAlignment="1">
      <alignment horizontal="center" vertical="center" wrapText="1"/>
    </xf>
    <xf numFmtId="0" fontId="7" fillId="4" borderId="49" xfId="0" applyFont="1" applyFill="1" applyBorder="1" applyAlignment="1">
      <alignment horizontal="center" vertical="center" textRotation="255"/>
    </xf>
    <xf numFmtId="0" fontId="0" fillId="0" borderId="49" xfId="0" applyBorder="1" applyAlignment="1">
      <alignment horizontal="center" vertical="center" textRotation="255"/>
    </xf>
    <xf numFmtId="0" fontId="6" fillId="4" borderId="49" xfId="0" applyFont="1" applyFill="1" applyBorder="1" applyAlignment="1">
      <alignment horizontal="center" vertical="center"/>
    </xf>
    <xf numFmtId="0" fontId="0" fillId="4" borderId="49" xfId="0" applyFill="1" applyBorder="1" applyAlignment="1">
      <alignment horizontal="center" vertical="center"/>
    </xf>
    <xf numFmtId="0" fontId="6" fillId="4" borderId="14" xfId="0" applyFont="1" applyFill="1" applyBorder="1" applyAlignment="1">
      <alignment horizontal="center" vertical="center" textRotation="255"/>
    </xf>
    <xf numFmtId="0" fontId="6" fillId="4" borderId="11" xfId="0" applyFont="1" applyFill="1" applyBorder="1" applyAlignment="1">
      <alignment horizontal="center" vertical="center" textRotation="255"/>
    </xf>
    <xf numFmtId="0" fontId="6" fillId="4" borderId="15" xfId="0" applyFont="1" applyFill="1" applyBorder="1" applyAlignment="1">
      <alignment horizontal="center" vertical="center" textRotation="255"/>
    </xf>
    <xf numFmtId="0" fontId="7" fillId="4" borderId="69" xfId="0" applyFont="1" applyFill="1" applyBorder="1" applyAlignment="1">
      <alignment horizontal="center" vertical="center"/>
    </xf>
    <xf numFmtId="0" fontId="7" fillId="4" borderId="70" xfId="0" applyFont="1" applyFill="1" applyBorder="1" applyAlignment="1">
      <alignment horizontal="center" vertical="center"/>
    </xf>
    <xf numFmtId="0" fontId="7" fillId="4" borderId="81" xfId="0" applyFont="1" applyFill="1" applyBorder="1" applyAlignment="1">
      <alignment horizontal="center" vertical="center"/>
    </xf>
    <xf numFmtId="0" fontId="7" fillId="4" borderId="6" xfId="0" applyFont="1" applyFill="1" applyBorder="1">
      <alignment vertical="center"/>
    </xf>
    <xf numFmtId="0" fontId="7" fillId="4" borderId="2" xfId="0" applyFont="1" applyFill="1" applyBorder="1">
      <alignment vertical="center"/>
    </xf>
    <xf numFmtId="0" fontId="7" fillId="4" borderId="3" xfId="0" applyFont="1" applyFill="1" applyBorder="1">
      <alignment vertical="center"/>
    </xf>
    <xf numFmtId="55" fontId="7" fillId="4" borderId="2" xfId="0" applyNumberFormat="1" applyFont="1" applyFill="1" applyBorder="1" applyAlignment="1">
      <alignment horizontal="center" vertical="center"/>
    </xf>
  </cellXfs>
  <cellStyles count="6">
    <cellStyle name="桁区切り" xfId="1" builtinId="6"/>
    <cellStyle name="桁区切り 2" xfId="3" xr:uid="{88B56756-C6BB-4FCD-B5CF-466C88302532}"/>
    <cellStyle name="桁区切り 3" xfId="4" xr:uid="{4BCA0E01-27A7-47D9-8186-0FCD11E2BBC7}"/>
    <cellStyle name="標準" xfId="0" builtinId="0" customBuiltin="1"/>
    <cellStyle name="標準 2" xfId="2" xr:uid="{A72895FB-EEFF-421C-8492-75B8F69879FF}"/>
    <cellStyle name="標準 3" xfId="5" xr:uid="{9BA3813A-E3A7-4EE3-BB14-0F780D383CDE}"/>
  </cellStyles>
  <dxfs count="4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CFFCC"/>
      <color rgb="FFCC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CheckBox" fmlaLink="'集計シート　※触らないでください。'!#REF!" lockText="1"/>
</file>

<file path=xl/ctrlProps/ctrlProp3.xml><?xml version="1.0" encoding="utf-8"?>
<formControlPr xmlns="http://schemas.microsoft.com/office/spreadsheetml/2009/9/main" objectType="CheckBox" fmlaLink="'集計シート　※触らないでください。'!#REF!" lockText="1"/>
</file>

<file path=xl/ctrlProps/ctrlProp4.xml><?xml version="1.0" encoding="utf-8"?>
<formControlPr xmlns="http://schemas.microsoft.com/office/spreadsheetml/2009/9/main" objectType="CheckBox" fmlaLink="'集計シート　※触らないでください。'!#REF!" lockText="1"/>
</file>

<file path=xl/ctrlProps/ctrlProp5.xml><?xml version="1.0" encoding="utf-8"?>
<formControlPr xmlns="http://schemas.microsoft.com/office/spreadsheetml/2009/9/main" objectType="CheckBox" fmlaLink="'集計シート　※触らないでください。'!#REF!" lockText="1"/>
</file>

<file path=xl/ctrlProps/ctrlProp6.xml><?xml version="1.0" encoding="utf-8"?>
<formControlPr xmlns="http://schemas.microsoft.com/office/spreadsheetml/2009/9/main" objectType="CheckBox" fmlaLink="'集計シート　※触らないでください。'!#REF!" lockText="1"/>
</file>

<file path=xl/ctrlProps/ctrlProp7.xml><?xml version="1.0" encoding="utf-8"?>
<formControlPr xmlns="http://schemas.microsoft.com/office/spreadsheetml/2009/9/main" objectType="CheckBox" fmlaLink="'集計シート　※触らないでください。'!#REF!" lockText="1"/>
</file>

<file path=xl/ctrlProps/ctrlProp8.xml><?xml version="1.0" encoding="utf-8"?>
<formControlPr xmlns="http://schemas.microsoft.com/office/spreadsheetml/2009/9/main" objectType="CheckBox" fmlaLink="'集計シート　※触らないでください。'!#REF!" lockText="1"/>
</file>

<file path=xl/ctrlProps/ctrlProp9.xml><?xml version="1.0" encoding="utf-8"?>
<formControlPr xmlns="http://schemas.microsoft.com/office/spreadsheetml/2009/9/main" objectType="CheckBox" fmlaLink="'集計シート　※触らないでください。'!#REF!" lockText="1"/>
</file>

<file path=xl/ctrlProps/ctrlProp10.xml><?xml version="1.0" encoding="utf-8"?>
<formControlPr xmlns="http://schemas.microsoft.com/office/spreadsheetml/2009/9/main" objectType="CheckBox" fmlaLink="'集計シート　※触らないでください。'!#REF!" lockText="1"/>
</file>

<file path=xl/ctrlProps/ctrlProp11.xml><?xml version="1.0" encoding="utf-8"?>
<formControlPr xmlns="http://schemas.microsoft.com/office/spreadsheetml/2009/9/main" objectType="CheckBox" fmlaLink="'集計シート　※触らないでください。'!#REF!" lockText="1"/>
</file>

<file path=xl/ctrlProps/ctrlProp12.xml><?xml version="1.0" encoding="utf-8"?>
<formControlPr xmlns="http://schemas.microsoft.com/office/spreadsheetml/2009/9/main" objectType="CheckBox" fmlaLink="'集計シート　※触らないでください。'!#REF!" lockText="1"/>
</file>

<file path=xl/ctrlProps/ctrlProp13.xml><?xml version="1.0" encoding="utf-8"?>
<formControlPr xmlns="http://schemas.microsoft.com/office/spreadsheetml/2009/9/main" objectType="CheckBox" fmlaLink="'集計シート　※触らないでください。'!#REF!" lockText="1"/>
</file>

<file path=xl/ctrlProps/ctrlProp14.xml><?xml version="1.0" encoding="utf-8"?>
<formControlPr xmlns="http://schemas.microsoft.com/office/spreadsheetml/2009/9/main" objectType="CheckBox" fmlaLink="'集計シート　※触らないでください。'!#REF!" lockText="1"/>
</file>

<file path=xl/ctrlProps/ctrlProp15.xml><?xml version="1.0" encoding="utf-8"?>
<formControlPr xmlns="http://schemas.microsoft.com/office/spreadsheetml/2009/9/main" objectType="CheckBox" fmlaLink="'集計シート　※触らないでください。'!#REF!" lockText="1"/>
</file>

<file path=xl/ctrlProps/ctrlProp16.xml><?xml version="1.0" encoding="utf-8"?>
<formControlPr xmlns="http://schemas.microsoft.com/office/spreadsheetml/2009/9/main" objectType="CheckBox" fmlaLink="'集計シート　※触らないでください。'!#REF!" lockText="1"/>
</file>

<file path=xl/ctrlProps/ctrlProp17.xml><?xml version="1.0" encoding="utf-8"?>
<formControlPr xmlns="http://schemas.microsoft.com/office/spreadsheetml/2009/9/main" objectType="CheckBox" fmlaLink="'集計シート　※触らないでください。'!#REF!" lockText="1"/>
</file>

<file path=xl/ctrlProps/ctrlProp18.xml><?xml version="1.0" encoding="utf-8"?>
<formControlPr xmlns="http://schemas.microsoft.com/office/spreadsheetml/2009/9/main" objectType="CheckBox" fmlaLink="'集計シート　※触らないでください。'!#REF!" lockText="1"/>
</file>

<file path=xl/ctrlProps/ctrlProp19.xml><?xml version="1.0" encoding="utf-8"?>
<formControlPr xmlns="http://schemas.microsoft.com/office/spreadsheetml/2009/9/main" objectType="CheckBox" fmlaLink="'集計シート　※触らないでください。'!#REF!" lockText="1"/>
</file>

<file path=xl/ctrlProps/ctrlProp20.xml><?xml version="1.0" encoding="utf-8"?>
<formControlPr xmlns="http://schemas.microsoft.com/office/spreadsheetml/2009/9/main" objectType="CheckBox" checked="Checked" fmlaLink="'集計シート　※触らないでください。'!#REF!" lockText="1"/>
</file>

<file path=xl/ctrlProps/ctrlProp21.xml><?xml version="1.0" encoding="utf-8"?>
<formControlPr xmlns="http://schemas.microsoft.com/office/spreadsheetml/2009/9/main" objectType="CheckBox" fmlaLink="'集計シート　※触らないでください。'!#REF!" lockText="1"/>
</file>

<file path=xl/ctrlProps/ctrlProp22.xml><?xml version="1.0" encoding="utf-8"?>
<formControlPr xmlns="http://schemas.microsoft.com/office/spreadsheetml/2009/9/main" objectType="CheckBox" fmlaLink="'集計シート　※触らないでください。'!#REF!" lockText="1"/>
</file>

<file path=xl/ctrlProps/ctrlProp23.xml><?xml version="1.0" encoding="utf-8"?>
<formControlPr xmlns="http://schemas.microsoft.com/office/spreadsheetml/2009/9/main" objectType="CheckBox" fmlaLink="'集計シート　※触らないでください。'!#REF!" lockText="1"/>
</file>

<file path=xl/ctrlProps/ctrlProp24.xml><?xml version="1.0" encoding="utf-8"?>
<formControlPr xmlns="http://schemas.microsoft.com/office/spreadsheetml/2009/9/main" objectType="CheckBox" fmlaLink="'集計シート　※触らないでください。'!#REF!" lockText="1"/>
</file>

<file path=xl/ctrlProps/ctrlProp25.xml><?xml version="1.0" encoding="utf-8"?>
<formControlPr xmlns="http://schemas.microsoft.com/office/spreadsheetml/2009/9/main" objectType="CheckBox" fmlaLink="'集計シート　※触らないでください。'!#REF!" lockText="1"/>
</file>

<file path=xl/ctrlProps/ctrlProp26.xml><?xml version="1.0" encoding="utf-8"?>
<formControlPr xmlns="http://schemas.microsoft.com/office/spreadsheetml/2009/9/main" objectType="CheckBox" fmlaLink="'集計シート　※触らないでください。'!#REF!" lockText="1"/>
</file>

<file path=xl/ctrlProps/ctrlProp27.xml><?xml version="1.0" encoding="utf-8"?>
<formControlPr xmlns="http://schemas.microsoft.com/office/spreadsheetml/2009/9/main" objectType="CheckBox" fmlaLink="'集計シート　※触らないでください。'!#REF!" lockText="1"/>
</file>

<file path=xl/ctrlProps/ctrlProp28.xml><?xml version="1.0" encoding="utf-8"?>
<formControlPr xmlns="http://schemas.microsoft.com/office/spreadsheetml/2009/9/main" objectType="CheckBox" fmlaLink="'集計シート　※触らないでください。'!#REF!" lockText="1"/>
</file>

<file path=xl/ctrlProps/ctrlProp29.xml><?xml version="1.0" encoding="utf-8"?>
<formControlPr xmlns="http://schemas.microsoft.com/office/spreadsheetml/2009/9/main" objectType="CheckBox" fmlaLink="'集計シート　※触らないでください。'!#REF!" lockText="1"/>
</file>

<file path=xl/ctrlProps/ctrlProp30.xml><?xml version="1.0" encoding="utf-8"?>
<formControlPr xmlns="http://schemas.microsoft.com/office/spreadsheetml/2009/9/main" objectType="CheckBox" fmlaLink="'集計シート　※触らないでください。'!#REF!" lockText="1"/>
</file>

<file path=xl/ctrlProps/ctrlProp31.xml><?xml version="1.0" encoding="utf-8"?>
<formControlPr xmlns="http://schemas.microsoft.com/office/spreadsheetml/2009/9/main" objectType="CheckBox" fmlaLink="'集計シート　※触らないでください。'!#REF!" lockText="1"/>
</file>

<file path=xl/ctrlProps/ctrlProp32.xml><?xml version="1.0" encoding="utf-8"?>
<formControlPr xmlns="http://schemas.microsoft.com/office/spreadsheetml/2009/9/main" objectType="CheckBox" fmlaLink="'集計シート　※触らないでください。'!#REF!" lockText="1"/>
</file>

<file path=xl/ctrlProps/ctrlProp33.xml><?xml version="1.0" encoding="utf-8"?>
<formControlPr xmlns="http://schemas.microsoft.com/office/spreadsheetml/2009/9/main" objectType="CheckBox" fmlaLink="'集計シート　※触らないでください。'!#REF!" lockText="1"/>
</file>

<file path=xl/ctrlProps/ctrlProp34.xml><?xml version="1.0" encoding="utf-8"?>
<formControlPr xmlns="http://schemas.microsoft.com/office/spreadsheetml/2009/9/main" objectType="CheckBox" fmlaLink="'集計シート　※触らないでください。'!#REF!" lockText="1"/>
</file>

<file path=xl/ctrlProps/ctrlProp35.xml><?xml version="1.0" encoding="utf-8"?>
<formControlPr xmlns="http://schemas.microsoft.com/office/spreadsheetml/2009/9/main" objectType="CheckBox" fmlaLink="'集計シート　※触らないでください。'!#REF!" lockText="1"/>
</file>

<file path=xl/ctrlProps/ctrlProp36.xml><?xml version="1.0" encoding="utf-8"?>
<formControlPr xmlns="http://schemas.microsoft.com/office/spreadsheetml/2009/9/main" objectType="CheckBox" fmlaLink="'集計シート　※触らないでください。'!#REF!" lockText="1"/>
</file>

<file path=xl/ctrlProps/ctrlProp37.xml><?xml version="1.0" encoding="utf-8"?>
<formControlPr xmlns="http://schemas.microsoft.com/office/spreadsheetml/2009/9/main" objectType="CheckBox" checked="Checked" fmlaLink="'集計シート　※触らないでください。'!#REF!" lockText="1"/>
</file>

<file path=xl/ctrlProps/ctrlProp38.xml><?xml version="1.0" encoding="utf-8"?>
<formControlPr xmlns="http://schemas.microsoft.com/office/spreadsheetml/2009/9/main" objectType="CheckBox" fmlaLink="'集計シート　※触らないでください。'!#REF!" lockText="1"/>
</file>

<file path=xl/ctrlProps/ctrlProp39.xml><?xml version="1.0" encoding="utf-8"?>
<formControlPr xmlns="http://schemas.microsoft.com/office/spreadsheetml/2009/9/main" objectType="CheckBox" fmlaLink="'集計シート　※触らないでください。'!#REF!" lockText="1"/>
</file>

<file path=xl/ctrlProps/ctrlProp40.xml><?xml version="1.0" encoding="utf-8"?>
<formControlPr xmlns="http://schemas.microsoft.com/office/spreadsheetml/2009/9/main" objectType="CheckBox" fmlaLink="'集計シート　※触らないでください。'!#REF!" lockText="1"/>
</file>

<file path=xl/ctrlProps/ctrlProp41.xml><?xml version="1.0" encoding="utf-8"?>
<formControlPr xmlns="http://schemas.microsoft.com/office/spreadsheetml/2009/9/main" objectType="CheckBox" fmlaLink="'集計シート　※触らないでください。'!#REF!" lockText="1"/>
</file>

<file path=xl/ctrlProps/ctrlProp42.xml><?xml version="1.0" encoding="utf-8"?>
<formControlPr xmlns="http://schemas.microsoft.com/office/spreadsheetml/2009/9/main" objectType="CheckBox" fmlaLink="'集計シート　※触らないでください。'!$V$5" lockText="1"/>
</file>

<file path=xl/ctrlProps/ctrlProp43.xml><?xml version="1.0" encoding="utf-8"?>
<formControlPr xmlns="http://schemas.microsoft.com/office/spreadsheetml/2009/9/main" objectType="CheckBox" fmlaLink="'集計シート　※触らないでください。'!$W$5" lockText="1"/>
</file>

<file path=xl/ctrlProps/ctrlProp44.xml><?xml version="1.0" encoding="utf-8"?>
<formControlPr xmlns="http://schemas.microsoft.com/office/spreadsheetml/2009/9/main" objectType="CheckBox" fmlaLink="'集計シート　※触らないでください。'!$X5" lockText="1"/>
</file>

<file path=xl/ctrlProps/ctrlProp45.xml><?xml version="1.0" encoding="utf-8"?>
<formControlPr xmlns="http://schemas.microsoft.com/office/spreadsheetml/2009/9/main" objectType="CheckBox" fmlaLink="'集計シート　※触らないでください。'!$Y$5" lockText="1"/>
</file>

<file path=xl/ctrlProps/ctrlProp46.xml><?xml version="1.0" encoding="utf-8"?>
<formControlPr xmlns="http://schemas.microsoft.com/office/spreadsheetml/2009/9/main" objectType="CheckBox" fmlaLink="'集計シート　※触らないでください。'!$AC$5" lockText="1"/>
</file>

<file path=xl/ctrlProps/ctrlProp47.xml><?xml version="1.0" encoding="utf-8"?>
<formControlPr xmlns="http://schemas.microsoft.com/office/spreadsheetml/2009/9/main" objectType="CheckBox" fmlaLink="'集計シート　※触らないでください。'!$AD$5" lockText="1"/>
</file>

<file path=xl/ctrlProps/ctrlProp48.xml><?xml version="1.0" encoding="utf-8"?>
<formControlPr xmlns="http://schemas.microsoft.com/office/spreadsheetml/2009/9/main" objectType="CheckBox" fmlaLink="'集計シート　※触らないでください。'!$AF$5" lockText="1"/>
</file>

<file path=xl/ctrlProps/ctrlProp49.xml><?xml version="1.0" encoding="utf-8"?>
<formControlPr xmlns="http://schemas.microsoft.com/office/spreadsheetml/2009/9/main" objectType="CheckBox" fmlaLink="'集計シート　※触らないでください。'!$Z$5" lockText="1"/>
</file>

<file path=xl/ctrlProps/ctrlProp50.xml><?xml version="1.0" encoding="utf-8"?>
<formControlPr xmlns="http://schemas.microsoft.com/office/spreadsheetml/2009/9/main" objectType="CheckBox" fmlaLink="'集計シート　※触らないでください。'!$AG$5" lockText="1"/>
</file>

<file path=xl/ctrlProps/ctrlProp51.xml><?xml version="1.0" encoding="utf-8"?>
<formControlPr xmlns="http://schemas.microsoft.com/office/spreadsheetml/2009/9/main" objectType="CheckBox" fmlaLink="'集計シート　※触らないでください。'!$AA$5" lockText="1"/>
</file>

<file path=xl/ctrlProps/ctrlProp52.xml><?xml version="1.0" encoding="utf-8"?>
<formControlPr xmlns="http://schemas.microsoft.com/office/spreadsheetml/2009/9/main" objectType="CheckBox" fmlaLink="'集計シート　※触らないでください。'!$AH$5" lockText="1"/>
</file>

<file path=xl/ctrlProps/ctrlProp53.xml><?xml version="1.0" encoding="utf-8"?>
<formControlPr xmlns="http://schemas.microsoft.com/office/spreadsheetml/2009/9/main" objectType="CheckBox" fmlaLink="'集計シート　※触らないでください。'!$AE$5" lockText="1"/>
</file>

<file path=xl/ctrlProps/ctrlProp54.xml><?xml version="1.0" encoding="utf-8"?>
<formControlPr xmlns="http://schemas.microsoft.com/office/spreadsheetml/2009/9/main" objectType="CheckBox" fmlaLink="'集計シート　※触らないでください。'!$AB$5"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21</xdr:row>
          <xdr:rowOff>0</xdr:rowOff>
        </xdr:from>
        <xdr:to>
          <xdr:col>14</xdr:col>
          <xdr:colOff>47625</xdr:colOff>
          <xdr:row>23</xdr:row>
          <xdr:rowOff>9525</xdr:rowOff>
        </xdr:to>
        <xdr:sp macro="" textlink="">
          <xdr:nvSpPr>
            <xdr:cNvPr id="1039" name="Group Box 1-4"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142875</xdr:rowOff>
        </xdr:to>
        <xdr:sp macro="" textlink="">
          <xdr:nvSpPr>
            <xdr:cNvPr id="1185" name="Check Box 2-2-1-a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219075</xdr:colOff>
          <xdr:row>22</xdr:row>
          <xdr:rowOff>142875</xdr:rowOff>
        </xdr:to>
        <xdr:sp macro="" textlink="">
          <xdr:nvSpPr>
            <xdr:cNvPr id="1186" name="Check Box 2-2-1-a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228600</xdr:colOff>
          <xdr:row>22</xdr:row>
          <xdr:rowOff>142875</xdr:rowOff>
        </xdr:to>
        <xdr:sp macro="" textlink="">
          <xdr:nvSpPr>
            <xdr:cNvPr id="1187" name="Check Box 2-2-1-a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190500</xdr:colOff>
          <xdr:row>22</xdr:row>
          <xdr:rowOff>152400</xdr:rowOff>
        </xdr:to>
        <xdr:sp macro="" textlink="">
          <xdr:nvSpPr>
            <xdr:cNvPr id="1188" name="Check Box 2-2-1-a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189" name="Check Box 2-2-1-a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49" name="Check Box 2-2-1-b1"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50" name="Check Box 2-2-1-b2"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51" name="Check Box 2-2-1-b3"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171450</xdr:rowOff>
        </xdr:to>
        <xdr:sp macro="" textlink="">
          <xdr:nvSpPr>
            <xdr:cNvPr id="1052" name="Check Box 2-2-2-a1"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171450</xdr:rowOff>
        </xdr:to>
        <xdr:sp macro="" textlink="">
          <xdr:nvSpPr>
            <xdr:cNvPr id="1060" name="Check Box 2-2-2-a2"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171450</xdr:rowOff>
        </xdr:to>
        <xdr:sp macro="" textlink="">
          <xdr:nvSpPr>
            <xdr:cNvPr id="1063" name="Check Box 2-2-2-a3"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171450</xdr:colOff>
          <xdr:row>22</xdr:row>
          <xdr:rowOff>171450</xdr:rowOff>
        </xdr:to>
        <xdr:sp macro="" textlink="">
          <xdr:nvSpPr>
            <xdr:cNvPr id="1064" name="Check Box 2-2-2-a4"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65" name="Check Box 2-2-2-a5"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66" name="Check Box 2-2-2-a6"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67" name="Check Box 2-2-2-a7"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68" name="Check Box 2-2-2-b1"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69" name="Check Box 2-2-2-b2"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70" name="Check Box 2-2-2-b3"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180975</xdr:colOff>
          <xdr:row>22</xdr:row>
          <xdr:rowOff>190500</xdr:rowOff>
        </xdr:to>
        <xdr:sp macro="" textlink="">
          <xdr:nvSpPr>
            <xdr:cNvPr id="1071" name="Check Box 2-2-2-b4"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72" name="Check Box 2-2-3-a1"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73" name="Check Box 2-2-3-a2"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74" name="Check Box 2-2-3-a3"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75" name="Check Box 2-2-3-b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209550</xdr:colOff>
          <xdr:row>22</xdr:row>
          <xdr:rowOff>190500</xdr:rowOff>
        </xdr:to>
        <xdr:sp macro="" textlink="">
          <xdr:nvSpPr>
            <xdr:cNvPr id="1079" name="Check Box 2-2-3-b2"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219075</xdr:colOff>
          <xdr:row>22</xdr:row>
          <xdr:rowOff>190500</xdr:rowOff>
        </xdr:to>
        <xdr:sp macro="" textlink="">
          <xdr:nvSpPr>
            <xdr:cNvPr id="1083" name="Check Box 2-2-3-b4"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84" name="Check Box 2-2-4-a1"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209550</xdr:colOff>
          <xdr:row>22</xdr:row>
          <xdr:rowOff>190500</xdr:rowOff>
        </xdr:to>
        <xdr:sp macro="" textlink="">
          <xdr:nvSpPr>
            <xdr:cNvPr id="1085" name="Check Box 2-2-4-a2"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87" name="Check Box 2-2-4-b1"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190500</xdr:colOff>
          <xdr:row>22</xdr:row>
          <xdr:rowOff>190500</xdr:rowOff>
        </xdr:to>
        <xdr:sp macro="" textlink="">
          <xdr:nvSpPr>
            <xdr:cNvPr id="1088" name="Check Box 2-2-4-b2"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89" name="Check Box 2-2-5-a1"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190500</xdr:colOff>
          <xdr:row>22</xdr:row>
          <xdr:rowOff>190500</xdr:rowOff>
        </xdr:to>
        <xdr:sp macro="" textlink="">
          <xdr:nvSpPr>
            <xdr:cNvPr id="1090" name="Check Box 2-2-5-a2"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91" name="Check Box 2-2-5-b1"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190500</xdr:colOff>
          <xdr:row>22</xdr:row>
          <xdr:rowOff>190500</xdr:rowOff>
        </xdr:to>
        <xdr:sp macro="" textlink="">
          <xdr:nvSpPr>
            <xdr:cNvPr id="1092" name="Check Box 2-2-5-b2"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93" name="Check Box 2-2-6-a1"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94" name="Check Box 2-2-6-a2"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95" name="Check Box 2-2-6-a3"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96" name="Check Box 2-2-6-b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97" name="Check Box 2-2-6-b2"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98" name="Check Box 2-2-6-b3"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xdr:row>
          <xdr:rowOff>0</xdr:rowOff>
        </xdr:from>
        <xdr:to>
          <xdr:col>40</xdr:col>
          <xdr:colOff>200025</xdr:colOff>
          <xdr:row>22</xdr:row>
          <xdr:rowOff>190500</xdr:rowOff>
        </xdr:to>
        <xdr:sp macro="" textlink="">
          <xdr:nvSpPr>
            <xdr:cNvPr id="1099" name="Check Box 2-2-7-a1"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xdr:row>
          <xdr:rowOff>57150</xdr:rowOff>
        </xdr:from>
        <xdr:to>
          <xdr:col>3</xdr:col>
          <xdr:colOff>19050</xdr:colOff>
          <xdr:row>24</xdr:row>
          <xdr:rowOff>285750</xdr:rowOff>
        </xdr:to>
        <xdr:sp macro="" textlink="">
          <xdr:nvSpPr>
            <xdr:cNvPr id="1305" name="Check Box 2-3_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24</xdr:row>
          <xdr:rowOff>57150</xdr:rowOff>
        </xdr:from>
        <xdr:to>
          <xdr:col>12</xdr:col>
          <xdr:colOff>19050</xdr:colOff>
          <xdr:row>24</xdr:row>
          <xdr:rowOff>285750</xdr:rowOff>
        </xdr:to>
        <xdr:sp macro="" textlink="">
          <xdr:nvSpPr>
            <xdr:cNvPr id="1306" name="Check Box 2-3_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24</xdr:row>
          <xdr:rowOff>57150</xdr:rowOff>
        </xdr:from>
        <xdr:to>
          <xdr:col>22</xdr:col>
          <xdr:colOff>19050</xdr:colOff>
          <xdr:row>24</xdr:row>
          <xdr:rowOff>285750</xdr:rowOff>
        </xdr:to>
        <xdr:sp macro="" textlink="">
          <xdr:nvSpPr>
            <xdr:cNvPr id="1307" name="Check Box 2-3_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25</xdr:row>
          <xdr:rowOff>57150</xdr:rowOff>
        </xdr:from>
        <xdr:to>
          <xdr:col>3</xdr:col>
          <xdr:colOff>19050</xdr:colOff>
          <xdr:row>25</xdr:row>
          <xdr:rowOff>285750</xdr:rowOff>
        </xdr:to>
        <xdr:sp macro="" textlink="">
          <xdr:nvSpPr>
            <xdr:cNvPr id="1308" name="Check Box 2-3_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25</xdr:row>
          <xdr:rowOff>57150</xdr:rowOff>
        </xdr:from>
        <xdr:to>
          <xdr:col>12</xdr:col>
          <xdr:colOff>19050</xdr:colOff>
          <xdr:row>25</xdr:row>
          <xdr:rowOff>285750</xdr:rowOff>
        </xdr:to>
        <xdr:sp macro="" textlink="">
          <xdr:nvSpPr>
            <xdr:cNvPr id="1312" name="Check Box 2-3_5"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25</xdr:row>
          <xdr:rowOff>57150</xdr:rowOff>
        </xdr:from>
        <xdr:to>
          <xdr:col>22</xdr:col>
          <xdr:colOff>19050</xdr:colOff>
          <xdr:row>25</xdr:row>
          <xdr:rowOff>285750</xdr:rowOff>
        </xdr:to>
        <xdr:sp macro="" textlink="">
          <xdr:nvSpPr>
            <xdr:cNvPr id="1314" name="Check Box 2-3_6"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133350</xdr:colOff>
          <xdr:row>25</xdr:row>
          <xdr:rowOff>57150</xdr:rowOff>
        </xdr:from>
        <xdr:to>
          <xdr:col>32</xdr:col>
          <xdr:colOff>19050</xdr:colOff>
          <xdr:row>25</xdr:row>
          <xdr:rowOff>285750</xdr:rowOff>
        </xdr:to>
        <xdr:sp macro="" textlink="">
          <xdr:nvSpPr>
            <xdr:cNvPr id="1317" name="Check Box 2-3_7"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26</xdr:row>
          <xdr:rowOff>57150</xdr:rowOff>
        </xdr:from>
        <xdr:to>
          <xdr:col>3</xdr:col>
          <xdr:colOff>19050</xdr:colOff>
          <xdr:row>26</xdr:row>
          <xdr:rowOff>285750</xdr:rowOff>
        </xdr:to>
        <xdr:sp macro="" textlink="">
          <xdr:nvSpPr>
            <xdr:cNvPr id="1309" name="Check Box 2-3_8"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27</xdr:row>
          <xdr:rowOff>47625</xdr:rowOff>
        </xdr:from>
        <xdr:to>
          <xdr:col>3</xdr:col>
          <xdr:colOff>19050</xdr:colOff>
          <xdr:row>27</xdr:row>
          <xdr:rowOff>276225</xdr:rowOff>
        </xdr:to>
        <xdr:sp macro="" textlink="">
          <xdr:nvSpPr>
            <xdr:cNvPr id="1310" name="Check Box 2-3_9"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27</xdr:row>
          <xdr:rowOff>57150</xdr:rowOff>
        </xdr:from>
        <xdr:to>
          <xdr:col>25</xdr:col>
          <xdr:colOff>9525</xdr:colOff>
          <xdr:row>27</xdr:row>
          <xdr:rowOff>285750</xdr:rowOff>
        </xdr:to>
        <xdr:sp macro="" textlink="">
          <xdr:nvSpPr>
            <xdr:cNvPr id="1316" name="Check Box 2-3_10"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28</xdr:row>
          <xdr:rowOff>47625</xdr:rowOff>
        </xdr:from>
        <xdr:to>
          <xdr:col>3</xdr:col>
          <xdr:colOff>19050</xdr:colOff>
          <xdr:row>28</xdr:row>
          <xdr:rowOff>276225</xdr:rowOff>
        </xdr:to>
        <xdr:sp macro="" textlink="">
          <xdr:nvSpPr>
            <xdr:cNvPr id="1311" name="Check Box 2-3_11"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28</xdr:row>
          <xdr:rowOff>47625</xdr:rowOff>
        </xdr:from>
        <xdr:to>
          <xdr:col>12</xdr:col>
          <xdr:colOff>19050</xdr:colOff>
          <xdr:row>28</xdr:row>
          <xdr:rowOff>285750</xdr:rowOff>
        </xdr:to>
        <xdr:sp macro="" textlink="">
          <xdr:nvSpPr>
            <xdr:cNvPr id="1313" name="Check Box 2-3_12"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28</xdr:row>
          <xdr:rowOff>57150</xdr:rowOff>
        </xdr:from>
        <xdr:to>
          <xdr:col>22</xdr:col>
          <xdr:colOff>19050</xdr:colOff>
          <xdr:row>28</xdr:row>
          <xdr:rowOff>285750</xdr:rowOff>
        </xdr:to>
        <xdr:sp macro="" textlink="">
          <xdr:nvSpPr>
            <xdr:cNvPr id="1315" name="Check Box 2-3_13"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514350</xdr:colOff>
      <xdr:row>96</xdr:row>
      <xdr:rowOff>57150</xdr:rowOff>
    </xdr:from>
    <xdr:to>
      <xdr:col>9</xdr:col>
      <xdr:colOff>409575</xdr:colOff>
      <xdr:row>98</xdr:row>
      <xdr:rowOff>276225</xdr:rowOff>
    </xdr:to>
    <xdr:sp macro="" textlink="">
      <xdr:nvSpPr>
        <xdr:cNvPr id="2" name="吹き出し: 四角形 1">
          <a:extLst>
            <a:ext uri="{FF2B5EF4-FFF2-40B4-BE49-F238E27FC236}">
              <a16:creationId xmlns:a16="http://schemas.microsoft.com/office/drawing/2014/main" id="{746B19C8-1DAF-68D0-A7C9-EAE3D0CC66B3}"/>
            </a:ext>
          </a:extLst>
        </xdr:cNvPr>
        <xdr:cNvSpPr/>
      </xdr:nvSpPr>
      <xdr:spPr>
        <a:xfrm>
          <a:off x="4476750" y="28032075"/>
          <a:ext cx="3248025" cy="676275"/>
        </a:xfrm>
        <a:prstGeom prst="wedgeRectCallout">
          <a:avLst>
            <a:gd name="adj1" fmla="val -67209"/>
            <a:gd name="adj2" fmla="val 3436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プルダウンで「</a:t>
          </a:r>
          <a:r>
            <a:rPr lang="ja-JP" altLang="ja-JP" sz="1100" b="0" i="0" u="none" strike="noStrike">
              <a:solidFill>
                <a:schemeClr val="lt1"/>
              </a:solidFill>
              <a:effectLst/>
              <a:latin typeface="+mn-lt"/>
              <a:ea typeface="+mn-ea"/>
              <a:cs typeface="+mn-cs"/>
            </a:rPr>
            <a:t>大幅に改善</a:t>
          </a:r>
          <a:r>
            <a:rPr lang="ja-JP" altLang="en-US" sz="1100" b="0" i="0" u="none" strike="noStrike">
              <a:solidFill>
                <a:schemeClr val="lt1"/>
              </a:solidFill>
              <a:effectLst/>
              <a:latin typeface="+mn-lt"/>
              <a:ea typeface="+mn-ea"/>
              <a:cs typeface="+mn-cs"/>
            </a:rPr>
            <a:t>」「</a:t>
          </a:r>
          <a:r>
            <a:rPr lang="ja-JP" altLang="ja-JP" sz="1100" b="0" i="0" u="none" strike="noStrike">
              <a:solidFill>
                <a:schemeClr val="lt1"/>
              </a:solidFill>
              <a:effectLst/>
              <a:latin typeface="+mn-lt"/>
              <a:ea typeface="+mn-ea"/>
              <a:cs typeface="+mn-cs"/>
            </a:rPr>
            <a:t>やや改善</a:t>
          </a:r>
          <a:r>
            <a:rPr lang="ja-JP" altLang="en-US" sz="1100" b="0" i="0" u="none" strike="noStrike">
              <a:solidFill>
                <a:schemeClr val="lt1"/>
              </a:solidFill>
              <a:effectLst/>
              <a:latin typeface="+mn-lt"/>
              <a:ea typeface="+mn-ea"/>
              <a:cs typeface="+mn-cs"/>
            </a:rPr>
            <a:t>」「</a:t>
          </a:r>
          <a:r>
            <a:rPr lang="ja-JP" altLang="ja-JP" sz="1100" b="0" i="0" u="none" strike="noStrike">
              <a:solidFill>
                <a:schemeClr val="lt1"/>
              </a:solidFill>
              <a:effectLst/>
              <a:latin typeface="+mn-lt"/>
              <a:ea typeface="+mn-ea"/>
              <a:cs typeface="+mn-cs"/>
            </a:rPr>
            <a:t>変わらない</a:t>
          </a:r>
          <a:r>
            <a:rPr lang="ja-JP" altLang="en-US" sz="1100" b="0" i="0" u="none" strike="noStrike">
              <a:solidFill>
                <a:schemeClr val="lt1"/>
              </a:solidFill>
              <a:effectLst/>
              <a:latin typeface="+mn-lt"/>
              <a:ea typeface="+mn-ea"/>
              <a:cs typeface="+mn-cs"/>
            </a:rPr>
            <a:t>」「</a:t>
          </a:r>
          <a:r>
            <a:rPr lang="ja-JP" altLang="ja-JP" sz="1100" b="0" i="0" u="none" strike="noStrike">
              <a:solidFill>
                <a:schemeClr val="lt1"/>
              </a:solidFill>
              <a:effectLst/>
              <a:latin typeface="+mn-lt"/>
              <a:ea typeface="+mn-ea"/>
              <a:cs typeface="+mn-cs"/>
            </a:rPr>
            <a:t>やや悪化</a:t>
          </a:r>
          <a:r>
            <a:rPr lang="ja-JP" altLang="en-US" sz="1100" b="0" i="0" u="none" strike="noStrike">
              <a:solidFill>
                <a:schemeClr val="lt1"/>
              </a:solidFill>
              <a:effectLst/>
              <a:latin typeface="+mn-lt"/>
              <a:ea typeface="+mn-ea"/>
              <a:cs typeface="+mn-cs"/>
            </a:rPr>
            <a:t>」「</a:t>
          </a:r>
          <a:r>
            <a:rPr lang="ja-JP" altLang="ja-JP" sz="1100" b="0" i="0" u="none" strike="noStrike">
              <a:solidFill>
                <a:schemeClr val="lt1"/>
              </a:solidFill>
              <a:effectLst/>
              <a:latin typeface="+mn-lt"/>
              <a:ea typeface="+mn-ea"/>
              <a:cs typeface="+mn-cs"/>
            </a:rPr>
            <a:t>大幅に悪化</a:t>
          </a:r>
          <a:r>
            <a:rPr lang="ja-JP" altLang="ja-JP">
              <a:effectLst/>
            </a:rPr>
            <a:t> </a:t>
          </a:r>
          <a:r>
            <a:rPr lang="ja-JP" altLang="en-US">
              <a:effectLst/>
            </a:rPr>
            <a:t>」から選択する。</a:t>
          </a:r>
          <a:endParaRPr kumimoji="1" lang="ja-JP" altLang="en-US" sz="1100"/>
        </a:p>
      </xdr:txBody>
    </xdr:sp>
    <xdr:clientData/>
  </xdr:twoCellAnchor>
  <xdr:twoCellAnchor>
    <xdr:from>
      <xdr:col>5</xdr:col>
      <xdr:colOff>514350</xdr:colOff>
      <xdr:row>102</xdr:row>
      <xdr:rowOff>76200</xdr:rowOff>
    </xdr:from>
    <xdr:to>
      <xdr:col>9</xdr:col>
      <xdr:colOff>409575</xdr:colOff>
      <xdr:row>105</xdr:row>
      <xdr:rowOff>95250</xdr:rowOff>
    </xdr:to>
    <xdr:sp macro="" textlink="">
      <xdr:nvSpPr>
        <xdr:cNvPr id="3" name="吹き出し: 四角形 2">
          <a:extLst>
            <a:ext uri="{FF2B5EF4-FFF2-40B4-BE49-F238E27FC236}">
              <a16:creationId xmlns:a16="http://schemas.microsoft.com/office/drawing/2014/main" id="{4D6DC225-47FB-479B-B19B-B4BBDBAC76EA}"/>
            </a:ext>
          </a:extLst>
        </xdr:cNvPr>
        <xdr:cNvSpPr/>
      </xdr:nvSpPr>
      <xdr:spPr>
        <a:xfrm>
          <a:off x="4476750" y="29337000"/>
          <a:ext cx="3248025" cy="676275"/>
        </a:xfrm>
        <a:prstGeom prst="wedgeRectCallout">
          <a:avLst>
            <a:gd name="adj1" fmla="val -68969"/>
            <a:gd name="adj2" fmla="val -2761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プルダウンで「</a:t>
          </a:r>
          <a:r>
            <a:rPr lang="ja-JP" altLang="en-US" sz="1100" b="0" i="0" u="none" strike="noStrike">
              <a:solidFill>
                <a:schemeClr val="lt1"/>
              </a:solidFill>
              <a:effectLst/>
              <a:latin typeface="+mn-lt"/>
              <a:ea typeface="+mn-ea"/>
              <a:cs typeface="+mn-cs"/>
            </a:rPr>
            <a:t>十分つながった」「一定程度つながった」「不十分」「全くつながっていない</a:t>
          </a:r>
          <a:r>
            <a:rPr lang="ja-JP" altLang="en-US">
              <a:effectLst/>
            </a:rPr>
            <a:t>」から選択する。</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onsolas-Verdana">
      <a:majorFont>
        <a:latin typeface="Consolas" panose="020B0609020204030204"/>
        <a:ea typeface=""/>
        <a:cs typeface=""/>
        <a:font script="Jpan" typeface="HG丸ｺﾞｼｯｸM-PRO"/>
        <a:font script="Hang" typeface="HY중고딕"/>
        <a:font script="Hans" typeface="华文楷体"/>
        <a:font script="Hant" typeface="新細明體"/>
        <a:font script="Arab" typeface="Tahoma"/>
        <a:font script="Hebr" typeface="Levenim MT"/>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Verdana" panose="020B0604030504040204"/>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28933-9919-439F-9507-E97DF9AEF614}">
  <sheetPr codeName="Sheet1">
    <pageSetUpPr fitToPage="1"/>
  </sheetPr>
  <dimension ref="A1:AN36"/>
  <sheetViews>
    <sheetView tabSelected="1" zoomScaleNormal="100" workbookViewId="0">
      <selection sqref="A1:AN1"/>
    </sheetView>
  </sheetViews>
  <sheetFormatPr defaultRowHeight="13.5" x14ac:dyDescent="0.15"/>
  <cols>
    <col min="1" max="40" width="1.7265625" customWidth="1"/>
    <col min="41" max="41" width="13.7265625" customWidth="1"/>
    <col min="42" max="42" width="10" bestFit="1" customWidth="1"/>
    <col min="43" max="43" width="7.08984375" bestFit="1" customWidth="1"/>
    <col min="44" max="44" width="54.6328125" customWidth="1"/>
  </cols>
  <sheetData>
    <row r="1" spans="1:40" ht="43.5" customHeight="1" x14ac:dyDescent="0.15">
      <c r="A1" s="189" t="s">
        <v>359</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row>
    <row r="2" spans="1:40" ht="18" customHeight="1" x14ac:dyDescent="0.15">
      <c r="A2" t="s">
        <v>358</v>
      </c>
      <c r="AM2" s="66"/>
    </row>
    <row r="3" spans="1:40" ht="18" customHeight="1" thickBot="1" x14ac:dyDescent="0.2">
      <c r="A3" t="s">
        <v>17</v>
      </c>
      <c r="AN3" s="1"/>
    </row>
    <row r="4" spans="1:40" ht="25.15" customHeight="1" x14ac:dyDescent="0.15">
      <c r="B4" s="170" t="s">
        <v>26</v>
      </c>
      <c r="C4" s="171"/>
      <c r="D4" s="172"/>
      <c r="E4" s="186"/>
      <c r="F4" s="187"/>
      <c r="G4" s="187"/>
      <c r="H4" s="187"/>
      <c r="I4" s="187"/>
      <c r="J4" s="187"/>
      <c r="K4" s="187"/>
      <c r="L4" s="187"/>
      <c r="M4" s="187"/>
      <c r="N4" s="187"/>
      <c r="O4" s="187"/>
      <c r="P4" s="187"/>
      <c r="Q4" s="187"/>
      <c r="R4" s="187"/>
      <c r="S4" s="187"/>
      <c r="T4" s="187"/>
      <c r="U4" s="187"/>
      <c r="V4" s="188"/>
      <c r="W4" s="200" t="s">
        <v>64</v>
      </c>
      <c r="X4" s="171"/>
      <c r="Y4" s="171"/>
      <c r="Z4" s="171"/>
      <c r="AA4" s="171"/>
      <c r="AB4" s="171"/>
      <c r="AC4" s="171"/>
      <c r="AD4" s="171"/>
      <c r="AE4" s="172"/>
      <c r="AF4" s="186"/>
      <c r="AG4" s="187"/>
      <c r="AH4" s="187"/>
      <c r="AI4" s="187"/>
      <c r="AJ4" s="187"/>
      <c r="AK4" s="187"/>
      <c r="AL4" s="187"/>
      <c r="AM4" s="187"/>
      <c r="AN4" s="190"/>
    </row>
    <row r="5" spans="1:40" ht="25.15" customHeight="1" x14ac:dyDescent="0.15">
      <c r="B5" s="173" t="s">
        <v>27</v>
      </c>
      <c r="C5" s="174"/>
      <c r="D5" s="175"/>
      <c r="E5" s="129" t="s">
        <v>32</v>
      </c>
      <c r="F5" s="130"/>
      <c r="G5" s="191"/>
      <c r="H5" s="192"/>
      <c r="I5" s="192"/>
      <c r="J5" s="192"/>
      <c r="K5" s="192"/>
      <c r="L5" s="192"/>
      <c r="M5" s="192"/>
      <c r="N5" s="192"/>
      <c r="O5" s="192"/>
      <c r="P5" s="192"/>
      <c r="Q5" s="192"/>
      <c r="R5" s="192"/>
      <c r="S5" s="192"/>
      <c r="T5" s="192"/>
      <c r="U5" s="192"/>
      <c r="V5" s="199"/>
      <c r="W5" s="197" t="s">
        <v>31</v>
      </c>
      <c r="X5" s="129"/>
      <c r="Y5" s="129"/>
      <c r="Z5" s="130"/>
      <c r="AA5" s="191" t="s">
        <v>363</v>
      </c>
      <c r="AB5" s="192"/>
      <c r="AC5" s="192"/>
      <c r="AD5" s="192"/>
      <c r="AE5" s="192"/>
      <c r="AF5" s="192"/>
      <c r="AG5" s="192"/>
      <c r="AH5" s="192"/>
      <c r="AI5" s="192"/>
      <c r="AJ5" s="192"/>
      <c r="AK5" s="192"/>
      <c r="AL5" s="192"/>
      <c r="AM5" s="192"/>
      <c r="AN5" s="193"/>
    </row>
    <row r="6" spans="1:40" ht="25.15" customHeight="1" x14ac:dyDescent="0.15">
      <c r="B6" s="176"/>
      <c r="C6" s="138"/>
      <c r="D6" s="169"/>
      <c r="E6" s="191"/>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92"/>
      <c r="AM6" s="192"/>
      <c r="AN6" s="193"/>
    </row>
    <row r="7" spans="1:40" ht="25.15" customHeight="1" x14ac:dyDescent="0.15">
      <c r="B7" s="177" t="s">
        <v>29</v>
      </c>
      <c r="C7" s="178"/>
      <c r="D7" s="179"/>
      <c r="E7" s="137" t="s">
        <v>28</v>
      </c>
      <c r="F7" s="169"/>
      <c r="G7" s="191"/>
      <c r="H7" s="192"/>
      <c r="I7" s="192"/>
      <c r="J7" s="192"/>
      <c r="K7" s="192"/>
      <c r="L7" s="192"/>
      <c r="M7" s="192"/>
      <c r="N7" s="199"/>
      <c r="O7" s="137" t="s">
        <v>33</v>
      </c>
      <c r="P7" s="169"/>
      <c r="Q7" s="191"/>
      <c r="R7" s="192"/>
      <c r="S7" s="192"/>
      <c r="T7" s="192"/>
      <c r="U7" s="192"/>
      <c r="V7" s="192"/>
      <c r="W7" s="192"/>
      <c r="X7" s="199"/>
      <c r="Y7" s="137" t="s">
        <v>34</v>
      </c>
      <c r="Z7" s="169"/>
      <c r="AA7" s="191"/>
      <c r="AB7" s="192"/>
      <c r="AC7" s="192"/>
      <c r="AD7" s="192"/>
      <c r="AE7" s="192"/>
      <c r="AF7" s="192"/>
      <c r="AG7" s="192"/>
      <c r="AH7" s="192"/>
      <c r="AI7" s="192"/>
      <c r="AJ7" s="192"/>
      <c r="AK7" s="192"/>
      <c r="AL7" s="192"/>
      <c r="AM7" s="192"/>
      <c r="AN7" s="193"/>
    </row>
    <row r="8" spans="1:40" ht="25.15" customHeight="1" x14ac:dyDescent="0.15">
      <c r="B8" s="180"/>
      <c r="C8" s="181"/>
      <c r="D8" s="182"/>
      <c r="E8" s="197" t="s">
        <v>18</v>
      </c>
      <c r="F8" s="129"/>
      <c r="G8" s="138"/>
      <c r="H8" s="169"/>
      <c r="I8" s="191"/>
      <c r="J8" s="192"/>
      <c r="K8" s="192"/>
      <c r="L8" s="192"/>
      <c r="M8" s="192"/>
      <c r="N8" s="192"/>
      <c r="O8" s="192"/>
      <c r="P8" s="192"/>
      <c r="Q8" s="192"/>
      <c r="R8" s="192"/>
      <c r="S8" s="192"/>
      <c r="T8" s="192"/>
      <c r="U8" s="192"/>
      <c r="V8" s="199"/>
      <c r="W8" s="197" t="s">
        <v>30</v>
      </c>
      <c r="X8" s="129"/>
      <c r="Y8" s="129"/>
      <c r="Z8" s="130"/>
      <c r="AA8" s="191"/>
      <c r="AB8" s="192"/>
      <c r="AC8" s="192"/>
      <c r="AD8" s="192"/>
      <c r="AE8" s="192"/>
      <c r="AF8" s="192"/>
      <c r="AG8" s="192"/>
      <c r="AH8" s="192"/>
      <c r="AI8" s="192"/>
      <c r="AJ8" s="192"/>
      <c r="AK8" s="192"/>
      <c r="AL8" s="192"/>
      <c r="AM8" s="192"/>
      <c r="AN8" s="193"/>
    </row>
    <row r="9" spans="1:40" ht="25.15" customHeight="1" thickBot="1" x14ac:dyDescent="0.2">
      <c r="B9" s="183"/>
      <c r="C9" s="184"/>
      <c r="D9" s="185"/>
      <c r="E9" s="198" t="s">
        <v>19</v>
      </c>
      <c r="F9" s="141"/>
      <c r="G9" s="141"/>
      <c r="H9" s="142"/>
      <c r="I9" s="194"/>
      <c r="J9" s="195"/>
      <c r="K9" s="195"/>
      <c r="L9" s="195"/>
      <c r="M9" s="195"/>
      <c r="N9" s="195"/>
      <c r="O9" s="195"/>
      <c r="P9" s="195"/>
      <c r="Q9" s="195"/>
      <c r="R9" s="195"/>
      <c r="S9" s="195"/>
      <c r="T9" s="195"/>
      <c r="U9" s="195"/>
      <c r="V9" s="195"/>
      <c r="W9" s="195"/>
      <c r="X9" s="195"/>
      <c r="Y9" s="195"/>
      <c r="Z9" s="195"/>
      <c r="AA9" s="195"/>
      <c r="AB9" s="195"/>
      <c r="AC9" s="195"/>
      <c r="AD9" s="195"/>
      <c r="AE9" s="195"/>
      <c r="AF9" s="195"/>
      <c r="AG9" s="195"/>
      <c r="AH9" s="195"/>
      <c r="AI9" s="195"/>
      <c r="AJ9" s="195"/>
      <c r="AK9" s="195"/>
      <c r="AL9" s="195"/>
      <c r="AM9" s="195"/>
      <c r="AN9" s="196"/>
    </row>
    <row r="10" spans="1:40" ht="18" customHeight="1" x14ac:dyDescent="0.15">
      <c r="B10" t="s">
        <v>35</v>
      </c>
      <c r="C10" t="s">
        <v>85</v>
      </c>
    </row>
    <row r="11" spans="1:40" ht="18" customHeight="1" x14ac:dyDescent="0.15">
      <c r="C11" t="s">
        <v>75</v>
      </c>
    </row>
    <row r="12" spans="1:40" ht="18" customHeight="1" x14ac:dyDescent="0.15"/>
    <row r="13" spans="1:40" ht="18" customHeight="1" thickBot="1" x14ac:dyDescent="0.2">
      <c r="A13" t="s">
        <v>21</v>
      </c>
    </row>
    <row r="14" spans="1:40" ht="25.15" customHeight="1" thickBot="1" x14ac:dyDescent="0.2">
      <c r="D14" s="207" t="s">
        <v>22</v>
      </c>
      <c r="E14" s="208"/>
      <c r="F14" s="208"/>
      <c r="G14" s="209"/>
      <c r="H14" s="210"/>
      <c r="I14" s="211"/>
      <c r="J14" s="211"/>
      <c r="K14" s="211"/>
      <c r="L14" s="211"/>
      <c r="M14" s="211"/>
      <c r="N14" s="211"/>
      <c r="O14" s="211"/>
      <c r="P14" s="211"/>
      <c r="Q14" s="211"/>
      <c r="R14" s="211"/>
      <c r="S14" s="211"/>
      <c r="T14" s="211"/>
      <c r="U14" s="211"/>
      <c r="V14" s="212"/>
    </row>
    <row r="15" spans="1:40" ht="18" customHeight="1" x14ac:dyDescent="0.15"/>
    <row r="16" spans="1:40" ht="18" customHeight="1" thickBot="1" x14ac:dyDescent="0.2">
      <c r="A16" t="s">
        <v>14</v>
      </c>
    </row>
    <row r="17" spans="1:39" ht="15" customHeight="1" x14ac:dyDescent="0.15">
      <c r="B17" s="143"/>
      <c r="C17" s="144"/>
      <c r="D17" s="144"/>
      <c r="E17" s="144"/>
      <c r="F17" s="145"/>
      <c r="G17" s="158" t="s">
        <v>126</v>
      </c>
      <c r="H17" s="159"/>
      <c r="I17" s="159"/>
      <c r="J17" s="160"/>
      <c r="K17" s="131" t="s">
        <v>13</v>
      </c>
      <c r="L17" s="132"/>
      <c r="M17" s="132"/>
      <c r="N17" s="167"/>
      <c r="O17" s="131" t="s">
        <v>16</v>
      </c>
      <c r="P17" s="132"/>
      <c r="Q17" s="132"/>
      <c r="R17" s="132"/>
      <c r="S17" s="131" t="s">
        <v>23</v>
      </c>
      <c r="T17" s="132"/>
      <c r="U17" s="132"/>
      <c r="V17" s="167"/>
      <c r="W17" s="131" t="s">
        <v>24</v>
      </c>
      <c r="X17" s="132"/>
      <c r="Y17" s="132"/>
      <c r="Z17" s="167"/>
      <c r="AA17" s="131" t="s">
        <v>25</v>
      </c>
      <c r="AB17" s="132"/>
      <c r="AC17" s="132"/>
      <c r="AD17" s="133"/>
      <c r="AF17" s="203" t="s">
        <v>20</v>
      </c>
      <c r="AG17" s="204"/>
      <c r="AH17" s="204"/>
      <c r="AI17" s="205"/>
    </row>
    <row r="18" spans="1:39" ht="15" customHeight="1" x14ac:dyDescent="0.15">
      <c r="B18" s="146"/>
      <c r="C18" s="147"/>
      <c r="D18" s="147"/>
      <c r="E18" s="147"/>
      <c r="F18" s="148"/>
      <c r="G18" s="161"/>
      <c r="H18" s="162"/>
      <c r="I18" s="162"/>
      <c r="J18" s="163"/>
      <c r="K18" s="134"/>
      <c r="L18" s="135"/>
      <c r="M18" s="135"/>
      <c r="N18" s="168"/>
      <c r="O18" s="134"/>
      <c r="P18" s="135"/>
      <c r="Q18" s="135"/>
      <c r="R18" s="135"/>
      <c r="S18" s="134"/>
      <c r="T18" s="135"/>
      <c r="U18" s="135"/>
      <c r="V18" s="168"/>
      <c r="W18" s="134"/>
      <c r="X18" s="135"/>
      <c r="Y18" s="135"/>
      <c r="Z18" s="168"/>
      <c r="AA18" s="134"/>
      <c r="AB18" s="135"/>
      <c r="AC18" s="135"/>
      <c r="AD18" s="136"/>
      <c r="AF18" s="180"/>
      <c r="AG18" s="181"/>
      <c r="AH18" s="181"/>
      <c r="AI18" s="206"/>
    </row>
    <row r="19" spans="1:39" ht="15" customHeight="1" x14ac:dyDescent="0.15">
      <c r="B19" s="149"/>
      <c r="C19" s="150"/>
      <c r="D19" s="150"/>
      <c r="E19" s="150"/>
      <c r="F19" s="151"/>
      <c r="G19" s="164"/>
      <c r="H19" s="165"/>
      <c r="I19" s="165"/>
      <c r="J19" s="166"/>
      <c r="K19" s="137"/>
      <c r="L19" s="138"/>
      <c r="M19" s="138"/>
      <c r="N19" s="169"/>
      <c r="O19" s="137"/>
      <c r="P19" s="138"/>
      <c r="Q19" s="138"/>
      <c r="R19" s="138"/>
      <c r="S19" s="137"/>
      <c r="T19" s="138"/>
      <c r="U19" s="138"/>
      <c r="V19" s="169"/>
      <c r="W19" s="137"/>
      <c r="X19" s="138"/>
      <c r="Y19" s="138"/>
      <c r="Z19" s="169"/>
      <c r="AA19" s="137"/>
      <c r="AB19" s="138"/>
      <c r="AC19" s="138"/>
      <c r="AD19" s="139"/>
      <c r="AF19" s="180"/>
      <c r="AG19" s="181"/>
      <c r="AH19" s="181"/>
      <c r="AI19" s="206"/>
    </row>
    <row r="20" spans="1:39" ht="25.15" customHeight="1" thickBot="1" x14ac:dyDescent="0.2">
      <c r="B20" s="140" t="s">
        <v>15</v>
      </c>
      <c r="C20" s="141"/>
      <c r="D20" s="141"/>
      <c r="E20" s="141"/>
      <c r="F20" s="142"/>
      <c r="G20" s="152">
        <f t="shared" ref="G20" si="0">SUM(K20:AD20)</f>
        <v>0</v>
      </c>
      <c r="H20" s="153"/>
      <c r="I20" s="153"/>
      <c r="J20" s="154"/>
      <c r="K20" s="155"/>
      <c r="L20" s="156"/>
      <c r="M20" s="156"/>
      <c r="N20" s="157"/>
      <c r="O20" s="155"/>
      <c r="P20" s="156"/>
      <c r="Q20" s="156"/>
      <c r="R20" s="157"/>
      <c r="S20" s="155"/>
      <c r="T20" s="156"/>
      <c r="U20" s="156"/>
      <c r="V20" s="157"/>
      <c r="W20" s="155"/>
      <c r="X20" s="156"/>
      <c r="Y20" s="156"/>
      <c r="Z20" s="157"/>
      <c r="AA20" s="155"/>
      <c r="AB20" s="156"/>
      <c r="AC20" s="156"/>
      <c r="AD20" s="202"/>
      <c r="AF20" s="201"/>
      <c r="AG20" s="156"/>
      <c r="AH20" s="156"/>
      <c r="AI20" s="202"/>
    </row>
    <row r="21" spans="1:39" ht="18" customHeight="1" x14ac:dyDescent="0.15"/>
    <row r="23" spans="1:39" ht="18" customHeight="1" x14ac:dyDescent="0.15">
      <c r="A23" t="s">
        <v>12</v>
      </c>
    </row>
    <row r="24" spans="1:39" ht="18" customHeight="1" thickBot="1" x14ac:dyDescent="0.2">
      <c r="A24" t="s">
        <v>360</v>
      </c>
    </row>
    <row r="25" spans="1:39" ht="24.6" customHeight="1" x14ac:dyDescent="0.15">
      <c r="B25" s="9"/>
      <c r="C25" s="60"/>
      <c r="D25" s="60" t="s">
        <v>56</v>
      </c>
      <c r="E25" s="60"/>
      <c r="F25" s="60"/>
      <c r="G25" s="60"/>
      <c r="H25" s="60"/>
      <c r="I25" s="60"/>
      <c r="J25" s="60"/>
      <c r="K25" s="60"/>
      <c r="L25" s="60"/>
      <c r="M25" s="60" t="s">
        <v>60</v>
      </c>
      <c r="N25" s="60"/>
      <c r="O25" s="60"/>
      <c r="P25" s="60"/>
      <c r="Q25" s="60"/>
      <c r="R25" s="60"/>
      <c r="S25" s="60"/>
      <c r="T25" s="60"/>
      <c r="U25" s="60"/>
      <c r="V25" s="60"/>
      <c r="W25" s="60" t="s">
        <v>61</v>
      </c>
      <c r="X25" s="60"/>
      <c r="Y25" s="60"/>
      <c r="Z25" s="60"/>
      <c r="AA25" s="60"/>
      <c r="AB25" s="60"/>
      <c r="AC25" s="60"/>
      <c r="AD25" s="60"/>
      <c r="AE25" s="60"/>
      <c r="AF25" s="60"/>
      <c r="AG25" s="60"/>
      <c r="AH25" s="60"/>
      <c r="AI25" s="60"/>
      <c r="AJ25" s="60"/>
      <c r="AK25" s="60"/>
      <c r="AL25" s="60"/>
      <c r="AM25" s="61"/>
    </row>
    <row r="26" spans="1:39" ht="25.15" customHeight="1" x14ac:dyDescent="0.15">
      <c r="B26" s="62"/>
      <c r="C26" s="7"/>
      <c r="D26" s="7" t="s">
        <v>57</v>
      </c>
      <c r="E26" s="7"/>
      <c r="F26" s="7"/>
      <c r="G26" s="7"/>
      <c r="H26" s="7"/>
      <c r="I26" s="7"/>
      <c r="J26" s="7"/>
      <c r="K26" s="7"/>
      <c r="L26" s="7"/>
      <c r="M26" s="7" t="s">
        <v>58</v>
      </c>
      <c r="N26" s="7"/>
      <c r="O26" s="7"/>
      <c r="P26" s="7"/>
      <c r="Q26" s="7"/>
      <c r="R26" s="7"/>
      <c r="S26" s="7"/>
      <c r="T26" s="7"/>
      <c r="U26" s="7"/>
      <c r="V26" s="7"/>
      <c r="W26" s="7" t="s">
        <v>59</v>
      </c>
      <c r="X26" s="7"/>
      <c r="Y26" s="7"/>
      <c r="Z26" s="7"/>
      <c r="AA26" s="7"/>
      <c r="AB26" s="7"/>
      <c r="AC26" s="7"/>
      <c r="AD26" s="7"/>
      <c r="AE26" s="7"/>
      <c r="AF26" s="7"/>
      <c r="AG26" s="7" t="s">
        <v>88</v>
      </c>
      <c r="AH26" s="7"/>
      <c r="AI26" s="7"/>
      <c r="AJ26" s="7"/>
      <c r="AK26" s="7"/>
      <c r="AL26" s="7"/>
      <c r="AM26" s="8"/>
    </row>
    <row r="27" spans="1:39" ht="25.15" customHeight="1" x14ac:dyDescent="0.15">
      <c r="B27" s="62"/>
      <c r="C27" s="7"/>
      <c r="D27" s="7" t="s">
        <v>89</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8"/>
    </row>
    <row r="28" spans="1:39" ht="25.15" customHeight="1" x14ac:dyDescent="0.15">
      <c r="B28" s="62"/>
      <c r="C28" s="7"/>
      <c r="D28" s="7" t="s">
        <v>90</v>
      </c>
      <c r="E28" s="7"/>
      <c r="F28" s="7"/>
      <c r="G28" s="7"/>
      <c r="H28" s="7"/>
      <c r="I28" s="7"/>
      <c r="J28" s="7"/>
      <c r="K28" s="7"/>
      <c r="L28" s="7"/>
      <c r="M28" s="7"/>
      <c r="N28" s="7"/>
      <c r="O28" s="7"/>
      <c r="P28" s="7"/>
      <c r="Q28" s="7"/>
      <c r="R28" s="7"/>
      <c r="S28" s="7"/>
      <c r="T28" s="7"/>
      <c r="U28" s="82"/>
      <c r="V28" s="82"/>
      <c r="W28" s="82"/>
      <c r="X28" s="82"/>
      <c r="Y28" s="82"/>
      <c r="Z28" s="7" t="s">
        <v>91</v>
      </c>
      <c r="AA28" s="82"/>
      <c r="AB28" s="82"/>
      <c r="AC28" s="82"/>
      <c r="AD28" s="82"/>
      <c r="AE28" s="82"/>
      <c r="AF28" s="82"/>
      <c r="AG28" s="82"/>
      <c r="AH28" s="82"/>
      <c r="AI28" s="82"/>
      <c r="AJ28" s="82"/>
      <c r="AK28" s="82"/>
      <c r="AL28" s="82"/>
      <c r="AM28" s="8"/>
    </row>
    <row r="29" spans="1:39" ht="25.15" customHeight="1" thickBot="1" x14ac:dyDescent="0.2">
      <c r="B29" s="63"/>
      <c r="C29" s="64"/>
      <c r="D29" s="64" t="s">
        <v>62</v>
      </c>
      <c r="E29" s="64"/>
      <c r="F29" s="64"/>
      <c r="G29" s="64"/>
      <c r="H29" s="64"/>
      <c r="I29" s="64"/>
      <c r="J29" s="64"/>
      <c r="K29" s="64"/>
      <c r="L29" s="64"/>
      <c r="M29" s="64" t="s">
        <v>63</v>
      </c>
      <c r="N29" s="64"/>
      <c r="O29" s="64"/>
      <c r="P29" s="64"/>
      <c r="Q29" s="64"/>
      <c r="R29" s="64"/>
      <c r="S29" s="64"/>
      <c r="T29" s="64"/>
      <c r="U29" s="64"/>
      <c r="V29" s="64"/>
      <c r="W29" s="64" t="s">
        <v>65</v>
      </c>
      <c r="X29" s="64"/>
      <c r="Y29" s="64"/>
      <c r="Z29" s="64"/>
      <c r="AA29" s="64"/>
      <c r="AB29" s="64"/>
      <c r="AC29" s="64"/>
      <c r="AD29" s="64"/>
      <c r="AE29" s="64"/>
      <c r="AF29" s="64"/>
      <c r="AG29" s="64"/>
      <c r="AH29" s="64"/>
      <c r="AI29" s="64"/>
      <c r="AJ29" s="64"/>
      <c r="AK29" s="64"/>
      <c r="AL29" s="64"/>
      <c r="AM29" s="65"/>
    </row>
    <row r="30" spans="1:39" ht="15" customHeight="1" x14ac:dyDescent="0.15">
      <c r="C30" s="83" t="s">
        <v>92</v>
      </c>
      <c r="D30" t="s">
        <v>93</v>
      </c>
    </row>
    <row r="31" spans="1:39" ht="15" customHeight="1" x14ac:dyDescent="0.15">
      <c r="C31" s="83" t="s">
        <v>94</v>
      </c>
      <c r="D31" t="s">
        <v>69</v>
      </c>
    </row>
    <row r="32" spans="1:39" ht="15" customHeight="1" x14ac:dyDescent="0.15">
      <c r="D32" t="s">
        <v>95</v>
      </c>
    </row>
    <row r="33" spans="3:4" ht="15" customHeight="1" x14ac:dyDescent="0.15">
      <c r="C33" s="83" t="s">
        <v>96</v>
      </c>
      <c r="D33" t="s">
        <v>97</v>
      </c>
    </row>
    <row r="34" spans="3:4" ht="15" customHeight="1" x14ac:dyDescent="0.15">
      <c r="D34" t="s">
        <v>98</v>
      </c>
    </row>
    <row r="35" spans="3:4" ht="15" customHeight="1" x14ac:dyDescent="0.15">
      <c r="D35" t="s">
        <v>99</v>
      </c>
    </row>
    <row r="36" spans="3:4" ht="15" customHeight="1" x14ac:dyDescent="0.15">
      <c r="C36" s="83" t="s">
        <v>100</v>
      </c>
      <c r="D36" t="s">
        <v>101</v>
      </c>
    </row>
  </sheetData>
  <sheetProtection algorithmName="SHA-512" hashValue="ruDBB8SSqaBwjdjMue6nfwb5NXuSZJda3MX8mINSd/dZFfQCNTmi6ie5lJNiV2C4v0+TLrI5JfJo/Mq8eaSPqg==" saltValue="GpgvVUgsKA93NqJ8G/v0hQ==" spinCount="100000" sheet="1" objects="1" scenarios="1"/>
  <mergeCells count="42">
    <mergeCell ref="AF20:AI20"/>
    <mergeCell ref="AF17:AI19"/>
    <mergeCell ref="G5:V5"/>
    <mergeCell ref="AA5:AN5"/>
    <mergeCell ref="E6:AN6"/>
    <mergeCell ref="G7:N7"/>
    <mergeCell ref="Q7:X7"/>
    <mergeCell ref="AA7:AN7"/>
    <mergeCell ref="D14:G14"/>
    <mergeCell ref="H14:V14"/>
    <mergeCell ref="W20:Z20"/>
    <mergeCell ref="AA20:AD20"/>
    <mergeCell ref="O20:R20"/>
    <mergeCell ref="S17:V19"/>
    <mergeCell ref="W17:Z19"/>
    <mergeCell ref="Y7:Z7"/>
    <mergeCell ref="B4:D4"/>
    <mergeCell ref="B5:D6"/>
    <mergeCell ref="B7:D9"/>
    <mergeCell ref="E4:V4"/>
    <mergeCell ref="A1:AN1"/>
    <mergeCell ref="AF4:AN4"/>
    <mergeCell ref="AA8:AN8"/>
    <mergeCell ref="I9:AN9"/>
    <mergeCell ref="E8:H8"/>
    <mergeCell ref="W8:Z8"/>
    <mergeCell ref="E9:H9"/>
    <mergeCell ref="I8:V8"/>
    <mergeCell ref="W4:AE4"/>
    <mergeCell ref="O7:P7"/>
    <mergeCell ref="E7:F7"/>
    <mergeCell ref="W5:Z5"/>
    <mergeCell ref="E5:F5"/>
    <mergeCell ref="AA17:AD19"/>
    <mergeCell ref="O17:R19"/>
    <mergeCell ref="B20:F20"/>
    <mergeCell ref="B17:F19"/>
    <mergeCell ref="G20:J20"/>
    <mergeCell ref="K20:N20"/>
    <mergeCell ref="S20:V20"/>
    <mergeCell ref="G17:J19"/>
    <mergeCell ref="K17:N19"/>
  </mergeCells>
  <phoneticPr fontId="9"/>
  <dataValidations count="5">
    <dataValidation type="list" allowBlank="1" showInputMessage="1" showErrorMessage="1" error="プルダウンメニューから選択してください。" sqref="H14:V14" xr:uid="{1DF199B6-853A-4E6A-BA75-66ACA189C44F}">
      <formula1>"厚生労働省,独立行政法人国立病院機構,国立大学法人,独立行政法人労働者健康安全機構,国立研究開発法人,独立行政法人地域医療機能推進機構,国（その他）,都道府県,市町村,地方独立行政法人,日赤,済生会,北海道社会事業協会,厚生連,健康保険組合及びその連合会,共済組合及びその連合会,国民健康保険組合,公益法人,医療法人,特定医療法人,社会医療法人,私立学校法人,社会福祉法人,医療生協,会社,その他の法人,個人"</formula1>
    </dataValidation>
    <dataValidation type="textLength" imeMode="disabled" operator="equal" allowBlank="1" showInputMessage="1" showErrorMessage="1" error="保険医療機関コードは、半角英数字で「都道府県番号(２桁)」「ハイフン(-)」「医療機関番号(７桁)」の計１０字で入力してください。" sqref="AF4:AN4" xr:uid="{8E60B1B6-61E6-4F4D-8030-203E7287D1B0}">
      <formula1>10</formula1>
    </dataValidation>
    <dataValidation imeMode="off" allowBlank="1" showInputMessage="1" showErrorMessage="1" sqref="G5:V5 I8:V8 AA8:AN8 I9:AN9" xr:uid="{636EE7D1-2111-459B-A60A-5C1661778DC4}"/>
    <dataValidation type="list" allowBlank="1" showInputMessage="1" showErrorMessage="1" error="プルダウンメニューから選択してください。" sqref="AA5:AN5" xr:uid="{7EE38D72-7EFA-4D5D-BD0B-A3E2CD7672E6}">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decimal" imeMode="off" operator="greaterThanOrEqual" allowBlank="1" showInputMessage="1" showErrorMessage="1" error="0以上の数値のみ入力をお願いいたします。" sqref="AF20:AI20 G20:AD20" xr:uid="{E2A0314B-E8D8-4873-8862-30B3A3CC9A88}">
      <formula1>0</formula1>
    </dataValidation>
  </dataValidations>
  <pageMargins left="0.70866141732283472" right="0.70866141732283472" top="0.74803149606299213" bottom="0.74803149606299213" header="0.31496062992125984" footer="0.31496062992125984"/>
  <pageSetup paperSize="9" scale="87" firstPageNumber="2" fitToHeight="0" orientation="portrait" r:id="rId1"/>
  <colBreaks count="1" manualBreakCount="1">
    <brk id="4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39" r:id="rId4" name="Group Box 1-4">
              <controlPr defaultSize="0" autoFill="0" autoPict="0">
                <anchor moveWithCells="1">
                  <from>
                    <xdr:col>6</xdr:col>
                    <xdr:colOff>57150</xdr:colOff>
                    <xdr:row>21</xdr:row>
                    <xdr:rowOff>0</xdr:rowOff>
                  </from>
                  <to>
                    <xdr:col>14</xdr:col>
                    <xdr:colOff>47625</xdr:colOff>
                    <xdr:row>23</xdr:row>
                    <xdr:rowOff>9525</xdr:rowOff>
                  </to>
                </anchor>
              </controlPr>
            </control>
          </mc:Choice>
        </mc:AlternateContent>
        <mc:AlternateContent xmlns:mc="http://schemas.openxmlformats.org/markup-compatibility/2006">
          <mc:Choice Requires="x14">
            <control shapeId="1049" r:id="rId5" name="Check Box 2-2-1-b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50" r:id="rId6" name="Check Box 2-2-1-b2">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51" r:id="rId7" name="Check Box 2-2-1-b3">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52" r:id="rId8" name="Check Box 2-2-2-a1">
              <controlPr defaultSize="0" autoFill="0" autoLine="0" autoPict="0">
                <anchor moveWithCells="1">
                  <from>
                    <xdr:col>40</xdr:col>
                    <xdr:colOff>0</xdr:colOff>
                    <xdr:row>22</xdr:row>
                    <xdr:rowOff>0</xdr:rowOff>
                  </from>
                  <to>
                    <xdr:col>40</xdr:col>
                    <xdr:colOff>200025</xdr:colOff>
                    <xdr:row>22</xdr:row>
                    <xdr:rowOff>171450</xdr:rowOff>
                  </to>
                </anchor>
              </controlPr>
            </control>
          </mc:Choice>
        </mc:AlternateContent>
        <mc:AlternateContent xmlns:mc="http://schemas.openxmlformats.org/markup-compatibility/2006">
          <mc:Choice Requires="x14">
            <control shapeId="1060" r:id="rId9" name="Check Box 2-2-2-a2">
              <controlPr defaultSize="0" autoFill="0" autoLine="0" autoPict="0">
                <anchor moveWithCells="1">
                  <from>
                    <xdr:col>40</xdr:col>
                    <xdr:colOff>0</xdr:colOff>
                    <xdr:row>22</xdr:row>
                    <xdr:rowOff>0</xdr:rowOff>
                  </from>
                  <to>
                    <xdr:col>40</xdr:col>
                    <xdr:colOff>200025</xdr:colOff>
                    <xdr:row>22</xdr:row>
                    <xdr:rowOff>171450</xdr:rowOff>
                  </to>
                </anchor>
              </controlPr>
            </control>
          </mc:Choice>
        </mc:AlternateContent>
        <mc:AlternateContent xmlns:mc="http://schemas.openxmlformats.org/markup-compatibility/2006">
          <mc:Choice Requires="x14">
            <control shapeId="1063" r:id="rId10" name="Check Box 2-2-2-a3">
              <controlPr defaultSize="0" autoFill="0" autoLine="0" autoPict="0">
                <anchor moveWithCells="1">
                  <from>
                    <xdr:col>40</xdr:col>
                    <xdr:colOff>0</xdr:colOff>
                    <xdr:row>22</xdr:row>
                    <xdr:rowOff>0</xdr:rowOff>
                  </from>
                  <to>
                    <xdr:col>40</xdr:col>
                    <xdr:colOff>200025</xdr:colOff>
                    <xdr:row>22</xdr:row>
                    <xdr:rowOff>171450</xdr:rowOff>
                  </to>
                </anchor>
              </controlPr>
            </control>
          </mc:Choice>
        </mc:AlternateContent>
        <mc:AlternateContent xmlns:mc="http://schemas.openxmlformats.org/markup-compatibility/2006">
          <mc:Choice Requires="x14">
            <control shapeId="1064" r:id="rId11" name="Check Box 2-2-2-a4">
              <controlPr defaultSize="0" autoFill="0" autoLine="0" autoPict="0">
                <anchor moveWithCells="1">
                  <from>
                    <xdr:col>40</xdr:col>
                    <xdr:colOff>0</xdr:colOff>
                    <xdr:row>22</xdr:row>
                    <xdr:rowOff>0</xdr:rowOff>
                  </from>
                  <to>
                    <xdr:col>40</xdr:col>
                    <xdr:colOff>171450</xdr:colOff>
                    <xdr:row>22</xdr:row>
                    <xdr:rowOff>171450</xdr:rowOff>
                  </to>
                </anchor>
              </controlPr>
            </control>
          </mc:Choice>
        </mc:AlternateContent>
        <mc:AlternateContent xmlns:mc="http://schemas.openxmlformats.org/markup-compatibility/2006">
          <mc:Choice Requires="x14">
            <control shapeId="1065" r:id="rId12" name="Check Box 2-2-2-a5">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66" r:id="rId13" name="Check Box 2-2-2-a6">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67" r:id="rId14" name="Check Box 2-2-2-a7">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68" r:id="rId15" name="Check Box 2-2-2-b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69" r:id="rId16" name="Check Box 2-2-2-b2">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70" r:id="rId17" name="Check Box 2-2-2-b3">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71" r:id="rId18" name="Check Box 2-2-2-b4">
              <controlPr defaultSize="0" autoFill="0" autoLine="0" autoPict="0">
                <anchor moveWithCells="1">
                  <from>
                    <xdr:col>40</xdr:col>
                    <xdr:colOff>0</xdr:colOff>
                    <xdr:row>22</xdr:row>
                    <xdr:rowOff>0</xdr:rowOff>
                  </from>
                  <to>
                    <xdr:col>40</xdr:col>
                    <xdr:colOff>180975</xdr:colOff>
                    <xdr:row>22</xdr:row>
                    <xdr:rowOff>190500</xdr:rowOff>
                  </to>
                </anchor>
              </controlPr>
            </control>
          </mc:Choice>
        </mc:AlternateContent>
        <mc:AlternateContent xmlns:mc="http://schemas.openxmlformats.org/markup-compatibility/2006">
          <mc:Choice Requires="x14">
            <control shapeId="1072" r:id="rId19" name="Check Box 2-2-3-a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73" r:id="rId20" name="Check Box 2-2-3-a2">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74" r:id="rId21" name="Check Box 2-2-3-a3">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75" r:id="rId22" name="Check Box 2-2-3-b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79" r:id="rId23" name="Check Box 2-2-3-b2">
              <controlPr defaultSize="0" autoFill="0" autoLine="0" autoPict="0">
                <anchor moveWithCells="1">
                  <from>
                    <xdr:col>40</xdr:col>
                    <xdr:colOff>0</xdr:colOff>
                    <xdr:row>22</xdr:row>
                    <xdr:rowOff>0</xdr:rowOff>
                  </from>
                  <to>
                    <xdr:col>40</xdr:col>
                    <xdr:colOff>209550</xdr:colOff>
                    <xdr:row>22</xdr:row>
                    <xdr:rowOff>190500</xdr:rowOff>
                  </to>
                </anchor>
              </controlPr>
            </control>
          </mc:Choice>
        </mc:AlternateContent>
        <mc:AlternateContent xmlns:mc="http://schemas.openxmlformats.org/markup-compatibility/2006">
          <mc:Choice Requires="x14">
            <control shapeId="1083" r:id="rId24" name="Check Box 2-2-3-b4">
              <controlPr defaultSize="0" autoFill="0" autoLine="0" autoPict="0">
                <anchor moveWithCells="1">
                  <from>
                    <xdr:col>40</xdr:col>
                    <xdr:colOff>0</xdr:colOff>
                    <xdr:row>22</xdr:row>
                    <xdr:rowOff>0</xdr:rowOff>
                  </from>
                  <to>
                    <xdr:col>40</xdr:col>
                    <xdr:colOff>219075</xdr:colOff>
                    <xdr:row>22</xdr:row>
                    <xdr:rowOff>190500</xdr:rowOff>
                  </to>
                </anchor>
              </controlPr>
            </control>
          </mc:Choice>
        </mc:AlternateContent>
        <mc:AlternateContent xmlns:mc="http://schemas.openxmlformats.org/markup-compatibility/2006">
          <mc:Choice Requires="x14">
            <control shapeId="1084" r:id="rId25" name="Check Box 2-2-4-a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85" r:id="rId26" name="Check Box 2-2-4-a2">
              <controlPr defaultSize="0" autoFill="0" autoLine="0" autoPict="0">
                <anchor moveWithCells="1">
                  <from>
                    <xdr:col>40</xdr:col>
                    <xdr:colOff>0</xdr:colOff>
                    <xdr:row>22</xdr:row>
                    <xdr:rowOff>0</xdr:rowOff>
                  </from>
                  <to>
                    <xdr:col>40</xdr:col>
                    <xdr:colOff>209550</xdr:colOff>
                    <xdr:row>22</xdr:row>
                    <xdr:rowOff>190500</xdr:rowOff>
                  </to>
                </anchor>
              </controlPr>
            </control>
          </mc:Choice>
        </mc:AlternateContent>
        <mc:AlternateContent xmlns:mc="http://schemas.openxmlformats.org/markup-compatibility/2006">
          <mc:Choice Requires="x14">
            <control shapeId="1087" r:id="rId27" name="Check Box 2-2-4-b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88" r:id="rId28" name="Check Box 2-2-4-b2">
              <controlPr defaultSize="0" autoFill="0" autoLine="0" autoPict="0">
                <anchor moveWithCells="1">
                  <from>
                    <xdr:col>40</xdr:col>
                    <xdr:colOff>0</xdr:colOff>
                    <xdr:row>22</xdr:row>
                    <xdr:rowOff>0</xdr:rowOff>
                  </from>
                  <to>
                    <xdr:col>40</xdr:col>
                    <xdr:colOff>190500</xdr:colOff>
                    <xdr:row>22</xdr:row>
                    <xdr:rowOff>190500</xdr:rowOff>
                  </to>
                </anchor>
              </controlPr>
            </control>
          </mc:Choice>
        </mc:AlternateContent>
        <mc:AlternateContent xmlns:mc="http://schemas.openxmlformats.org/markup-compatibility/2006">
          <mc:Choice Requires="x14">
            <control shapeId="1089" r:id="rId29" name="Check Box 2-2-5-a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90" r:id="rId30" name="Check Box 2-2-5-a2">
              <controlPr defaultSize="0" autoFill="0" autoLine="0" autoPict="0">
                <anchor moveWithCells="1">
                  <from>
                    <xdr:col>40</xdr:col>
                    <xdr:colOff>0</xdr:colOff>
                    <xdr:row>22</xdr:row>
                    <xdr:rowOff>0</xdr:rowOff>
                  </from>
                  <to>
                    <xdr:col>40</xdr:col>
                    <xdr:colOff>190500</xdr:colOff>
                    <xdr:row>22</xdr:row>
                    <xdr:rowOff>190500</xdr:rowOff>
                  </to>
                </anchor>
              </controlPr>
            </control>
          </mc:Choice>
        </mc:AlternateContent>
        <mc:AlternateContent xmlns:mc="http://schemas.openxmlformats.org/markup-compatibility/2006">
          <mc:Choice Requires="x14">
            <control shapeId="1091" r:id="rId31" name="Check Box 2-2-5-b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92" r:id="rId32" name="Check Box 2-2-5-b2">
              <controlPr defaultSize="0" autoFill="0" autoLine="0" autoPict="0">
                <anchor moveWithCells="1">
                  <from>
                    <xdr:col>40</xdr:col>
                    <xdr:colOff>0</xdr:colOff>
                    <xdr:row>22</xdr:row>
                    <xdr:rowOff>0</xdr:rowOff>
                  </from>
                  <to>
                    <xdr:col>40</xdr:col>
                    <xdr:colOff>190500</xdr:colOff>
                    <xdr:row>22</xdr:row>
                    <xdr:rowOff>190500</xdr:rowOff>
                  </to>
                </anchor>
              </controlPr>
            </control>
          </mc:Choice>
        </mc:AlternateContent>
        <mc:AlternateContent xmlns:mc="http://schemas.openxmlformats.org/markup-compatibility/2006">
          <mc:Choice Requires="x14">
            <control shapeId="1093" r:id="rId33" name="Check Box 2-2-6-a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94" r:id="rId34" name="Check Box 2-2-6-a2">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95" r:id="rId35" name="Check Box 2-2-6-a3">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96" r:id="rId36" name="Check Box 2-2-6-b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97" r:id="rId37" name="Check Box 2-2-6-b2">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98" r:id="rId38" name="Check Box 2-2-6-b3">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099" r:id="rId39" name="Check Box 2-2-7-a1">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185" r:id="rId40" name="Check Box 2-2-1-a1">
              <controlPr defaultSize="0" autoFill="0" autoLine="0" autoPict="0">
                <anchor moveWithCells="1">
                  <from>
                    <xdr:col>40</xdr:col>
                    <xdr:colOff>0</xdr:colOff>
                    <xdr:row>22</xdr:row>
                    <xdr:rowOff>0</xdr:rowOff>
                  </from>
                  <to>
                    <xdr:col>40</xdr:col>
                    <xdr:colOff>200025</xdr:colOff>
                    <xdr:row>22</xdr:row>
                    <xdr:rowOff>142875</xdr:rowOff>
                  </to>
                </anchor>
              </controlPr>
            </control>
          </mc:Choice>
        </mc:AlternateContent>
        <mc:AlternateContent xmlns:mc="http://schemas.openxmlformats.org/markup-compatibility/2006">
          <mc:Choice Requires="x14">
            <control shapeId="1186" r:id="rId41" name="Check Box 2-2-1-a2">
              <controlPr defaultSize="0" autoFill="0" autoLine="0" autoPict="0">
                <anchor moveWithCells="1">
                  <from>
                    <xdr:col>40</xdr:col>
                    <xdr:colOff>0</xdr:colOff>
                    <xdr:row>22</xdr:row>
                    <xdr:rowOff>0</xdr:rowOff>
                  </from>
                  <to>
                    <xdr:col>40</xdr:col>
                    <xdr:colOff>219075</xdr:colOff>
                    <xdr:row>22</xdr:row>
                    <xdr:rowOff>142875</xdr:rowOff>
                  </to>
                </anchor>
              </controlPr>
            </control>
          </mc:Choice>
        </mc:AlternateContent>
        <mc:AlternateContent xmlns:mc="http://schemas.openxmlformats.org/markup-compatibility/2006">
          <mc:Choice Requires="x14">
            <control shapeId="1187" r:id="rId42" name="Check Box 2-2-1-a3">
              <controlPr defaultSize="0" autoFill="0" autoLine="0" autoPict="0">
                <anchor moveWithCells="1">
                  <from>
                    <xdr:col>40</xdr:col>
                    <xdr:colOff>0</xdr:colOff>
                    <xdr:row>22</xdr:row>
                    <xdr:rowOff>0</xdr:rowOff>
                  </from>
                  <to>
                    <xdr:col>40</xdr:col>
                    <xdr:colOff>228600</xdr:colOff>
                    <xdr:row>22</xdr:row>
                    <xdr:rowOff>142875</xdr:rowOff>
                  </to>
                </anchor>
              </controlPr>
            </control>
          </mc:Choice>
        </mc:AlternateContent>
        <mc:AlternateContent xmlns:mc="http://schemas.openxmlformats.org/markup-compatibility/2006">
          <mc:Choice Requires="x14">
            <control shapeId="1188" r:id="rId43" name="Check Box 2-2-1-a4">
              <controlPr defaultSize="0" autoFill="0" autoLine="0" autoPict="0">
                <anchor moveWithCells="1">
                  <from>
                    <xdr:col>40</xdr:col>
                    <xdr:colOff>0</xdr:colOff>
                    <xdr:row>22</xdr:row>
                    <xdr:rowOff>0</xdr:rowOff>
                  </from>
                  <to>
                    <xdr:col>40</xdr:col>
                    <xdr:colOff>190500</xdr:colOff>
                    <xdr:row>22</xdr:row>
                    <xdr:rowOff>152400</xdr:rowOff>
                  </to>
                </anchor>
              </controlPr>
            </control>
          </mc:Choice>
        </mc:AlternateContent>
        <mc:AlternateContent xmlns:mc="http://schemas.openxmlformats.org/markup-compatibility/2006">
          <mc:Choice Requires="x14">
            <control shapeId="1189" r:id="rId44" name="Check Box 2-2-1-a5">
              <controlPr defaultSize="0" autoFill="0" autoLine="0" autoPict="0">
                <anchor moveWithCells="1">
                  <from>
                    <xdr:col>40</xdr:col>
                    <xdr:colOff>0</xdr:colOff>
                    <xdr:row>22</xdr:row>
                    <xdr:rowOff>0</xdr:rowOff>
                  </from>
                  <to>
                    <xdr:col>40</xdr:col>
                    <xdr:colOff>200025</xdr:colOff>
                    <xdr:row>22</xdr:row>
                    <xdr:rowOff>190500</xdr:rowOff>
                  </to>
                </anchor>
              </controlPr>
            </control>
          </mc:Choice>
        </mc:AlternateContent>
        <mc:AlternateContent xmlns:mc="http://schemas.openxmlformats.org/markup-compatibility/2006">
          <mc:Choice Requires="x14">
            <control shapeId="1305" r:id="rId45" name="Check Box 2-3_1">
              <controlPr defaultSize="0" autoFill="0" autoLine="0" autoPict="0">
                <anchor moveWithCells="1">
                  <from>
                    <xdr:col>1</xdr:col>
                    <xdr:colOff>133350</xdr:colOff>
                    <xdr:row>24</xdr:row>
                    <xdr:rowOff>57150</xdr:rowOff>
                  </from>
                  <to>
                    <xdr:col>3</xdr:col>
                    <xdr:colOff>19050</xdr:colOff>
                    <xdr:row>24</xdr:row>
                    <xdr:rowOff>285750</xdr:rowOff>
                  </to>
                </anchor>
              </controlPr>
            </control>
          </mc:Choice>
        </mc:AlternateContent>
        <mc:AlternateContent xmlns:mc="http://schemas.openxmlformats.org/markup-compatibility/2006">
          <mc:Choice Requires="x14">
            <control shapeId="1306" r:id="rId46" name="Check Box 2-3_2">
              <controlPr defaultSize="0" autoFill="0" autoLine="0" autoPict="0">
                <anchor moveWithCells="1">
                  <from>
                    <xdr:col>10</xdr:col>
                    <xdr:colOff>133350</xdr:colOff>
                    <xdr:row>24</xdr:row>
                    <xdr:rowOff>57150</xdr:rowOff>
                  </from>
                  <to>
                    <xdr:col>12</xdr:col>
                    <xdr:colOff>19050</xdr:colOff>
                    <xdr:row>24</xdr:row>
                    <xdr:rowOff>285750</xdr:rowOff>
                  </to>
                </anchor>
              </controlPr>
            </control>
          </mc:Choice>
        </mc:AlternateContent>
        <mc:AlternateContent xmlns:mc="http://schemas.openxmlformats.org/markup-compatibility/2006">
          <mc:Choice Requires="x14">
            <control shapeId="1307" r:id="rId47" name="Check Box 2-3_3">
              <controlPr defaultSize="0" autoFill="0" autoLine="0" autoPict="0">
                <anchor moveWithCells="1">
                  <from>
                    <xdr:col>20</xdr:col>
                    <xdr:colOff>133350</xdr:colOff>
                    <xdr:row>24</xdr:row>
                    <xdr:rowOff>57150</xdr:rowOff>
                  </from>
                  <to>
                    <xdr:col>22</xdr:col>
                    <xdr:colOff>19050</xdr:colOff>
                    <xdr:row>24</xdr:row>
                    <xdr:rowOff>285750</xdr:rowOff>
                  </to>
                </anchor>
              </controlPr>
            </control>
          </mc:Choice>
        </mc:AlternateContent>
        <mc:AlternateContent xmlns:mc="http://schemas.openxmlformats.org/markup-compatibility/2006">
          <mc:Choice Requires="x14">
            <control shapeId="1308" r:id="rId48" name="Check Box 2-3_4">
              <controlPr defaultSize="0" autoFill="0" autoLine="0" autoPict="0">
                <anchor moveWithCells="1">
                  <from>
                    <xdr:col>1</xdr:col>
                    <xdr:colOff>133350</xdr:colOff>
                    <xdr:row>25</xdr:row>
                    <xdr:rowOff>57150</xdr:rowOff>
                  </from>
                  <to>
                    <xdr:col>3</xdr:col>
                    <xdr:colOff>19050</xdr:colOff>
                    <xdr:row>25</xdr:row>
                    <xdr:rowOff>285750</xdr:rowOff>
                  </to>
                </anchor>
              </controlPr>
            </control>
          </mc:Choice>
        </mc:AlternateContent>
        <mc:AlternateContent xmlns:mc="http://schemas.openxmlformats.org/markup-compatibility/2006">
          <mc:Choice Requires="x14">
            <control shapeId="1309" r:id="rId49" name="Check Box 2-3_8">
              <controlPr defaultSize="0" autoFill="0" autoLine="0" autoPict="0">
                <anchor moveWithCells="1">
                  <from>
                    <xdr:col>1</xdr:col>
                    <xdr:colOff>133350</xdr:colOff>
                    <xdr:row>26</xdr:row>
                    <xdr:rowOff>57150</xdr:rowOff>
                  </from>
                  <to>
                    <xdr:col>3</xdr:col>
                    <xdr:colOff>19050</xdr:colOff>
                    <xdr:row>26</xdr:row>
                    <xdr:rowOff>285750</xdr:rowOff>
                  </to>
                </anchor>
              </controlPr>
            </control>
          </mc:Choice>
        </mc:AlternateContent>
        <mc:AlternateContent xmlns:mc="http://schemas.openxmlformats.org/markup-compatibility/2006">
          <mc:Choice Requires="x14">
            <control shapeId="1310" r:id="rId50" name="Check Box 2-3_9">
              <controlPr defaultSize="0" autoFill="0" autoLine="0" autoPict="0">
                <anchor moveWithCells="1">
                  <from>
                    <xdr:col>1</xdr:col>
                    <xdr:colOff>133350</xdr:colOff>
                    <xdr:row>27</xdr:row>
                    <xdr:rowOff>47625</xdr:rowOff>
                  </from>
                  <to>
                    <xdr:col>3</xdr:col>
                    <xdr:colOff>19050</xdr:colOff>
                    <xdr:row>27</xdr:row>
                    <xdr:rowOff>276225</xdr:rowOff>
                  </to>
                </anchor>
              </controlPr>
            </control>
          </mc:Choice>
        </mc:AlternateContent>
        <mc:AlternateContent xmlns:mc="http://schemas.openxmlformats.org/markup-compatibility/2006">
          <mc:Choice Requires="x14">
            <control shapeId="1311" r:id="rId51" name="Check Box 2-3_11">
              <controlPr defaultSize="0" autoFill="0" autoLine="0" autoPict="0">
                <anchor moveWithCells="1">
                  <from>
                    <xdr:col>1</xdr:col>
                    <xdr:colOff>133350</xdr:colOff>
                    <xdr:row>28</xdr:row>
                    <xdr:rowOff>47625</xdr:rowOff>
                  </from>
                  <to>
                    <xdr:col>3</xdr:col>
                    <xdr:colOff>19050</xdr:colOff>
                    <xdr:row>28</xdr:row>
                    <xdr:rowOff>276225</xdr:rowOff>
                  </to>
                </anchor>
              </controlPr>
            </control>
          </mc:Choice>
        </mc:AlternateContent>
        <mc:AlternateContent xmlns:mc="http://schemas.openxmlformats.org/markup-compatibility/2006">
          <mc:Choice Requires="x14">
            <control shapeId="1312" r:id="rId52" name="Check Box 2-3_5">
              <controlPr defaultSize="0" autoFill="0" autoLine="0" autoPict="0">
                <anchor moveWithCells="1">
                  <from>
                    <xdr:col>10</xdr:col>
                    <xdr:colOff>133350</xdr:colOff>
                    <xdr:row>25</xdr:row>
                    <xdr:rowOff>57150</xdr:rowOff>
                  </from>
                  <to>
                    <xdr:col>12</xdr:col>
                    <xdr:colOff>19050</xdr:colOff>
                    <xdr:row>25</xdr:row>
                    <xdr:rowOff>285750</xdr:rowOff>
                  </to>
                </anchor>
              </controlPr>
            </control>
          </mc:Choice>
        </mc:AlternateContent>
        <mc:AlternateContent xmlns:mc="http://schemas.openxmlformats.org/markup-compatibility/2006">
          <mc:Choice Requires="x14">
            <control shapeId="1313" r:id="rId53" name="Check Box 2-3_12">
              <controlPr defaultSize="0" autoFill="0" autoLine="0" autoPict="0">
                <anchor moveWithCells="1">
                  <from>
                    <xdr:col>10</xdr:col>
                    <xdr:colOff>133350</xdr:colOff>
                    <xdr:row>28</xdr:row>
                    <xdr:rowOff>47625</xdr:rowOff>
                  </from>
                  <to>
                    <xdr:col>12</xdr:col>
                    <xdr:colOff>19050</xdr:colOff>
                    <xdr:row>28</xdr:row>
                    <xdr:rowOff>285750</xdr:rowOff>
                  </to>
                </anchor>
              </controlPr>
            </control>
          </mc:Choice>
        </mc:AlternateContent>
        <mc:AlternateContent xmlns:mc="http://schemas.openxmlformats.org/markup-compatibility/2006">
          <mc:Choice Requires="x14">
            <control shapeId="1314" r:id="rId54" name="Check Box 2-3_6">
              <controlPr defaultSize="0" autoFill="0" autoLine="0" autoPict="0">
                <anchor moveWithCells="1">
                  <from>
                    <xdr:col>20</xdr:col>
                    <xdr:colOff>133350</xdr:colOff>
                    <xdr:row>25</xdr:row>
                    <xdr:rowOff>57150</xdr:rowOff>
                  </from>
                  <to>
                    <xdr:col>22</xdr:col>
                    <xdr:colOff>19050</xdr:colOff>
                    <xdr:row>25</xdr:row>
                    <xdr:rowOff>285750</xdr:rowOff>
                  </to>
                </anchor>
              </controlPr>
            </control>
          </mc:Choice>
        </mc:AlternateContent>
        <mc:AlternateContent xmlns:mc="http://schemas.openxmlformats.org/markup-compatibility/2006">
          <mc:Choice Requires="x14">
            <control shapeId="1315" r:id="rId55" name="Check Box 2-3_13">
              <controlPr defaultSize="0" autoFill="0" autoLine="0" autoPict="0">
                <anchor moveWithCells="1">
                  <from>
                    <xdr:col>20</xdr:col>
                    <xdr:colOff>133350</xdr:colOff>
                    <xdr:row>28</xdr:row>
                    <xdr:rowOff>57150</xdr:rowOff>
                  </from>
                  <to>
                    <xdr:col>22</xdr:col>
                    <xdr:colOff>19050</xdr:colOff>
                    <xdr:row>28</xdr:row>
                    <xdr:rowOff>285750</xdr:rowOff>
                  </to>
                </anchor>
              </controlPr>
            </control>
          </mc:Choice>
        </mc:AlternateContent>
        <mc:AlternateContent xmlns:mc="http://schemas.openxmlformats.org/markup-compatibility/2006">
          <mc:Choice Requires="x14">
            <control shapeId="1316" r:id="rId56" name="Check Box 2-3_10">
              <controlPr defaultSize="0" autoFill="0" autoLine="0" autoPict="0">
                <anchor moveWithCells="1">
                  <from>
                    <xdr:col>23</xdr:col>
                    <xdr:colOff>133350</xdr:colOff>
                    <xdr:row>27</xdr:row>
                    <xdr:rowOff>57150</xdr:rowOff>
                  </from>
                  <to>
                    <xdr:col>25</xdr:col>
                    <xdr:colOff>9525</xdr:colOff>
                    <xdr:row>27</xdr:row>
                    <xdr:rowOff>285750</xdr:rowOff>
                  </to>
                </anchor>
              </controlPr>
            </control>
          </mc:Choice>
        </mc:AlternateContent>
        <mc:AlternateContent xmlns:mc="http://schemas.openxmlformats.org/markup-compatibility/2006">
          <mc:Choice Requires="x14">
            <control shapeId="1317" r:id="rId57" name="Check Box 2-3_7">
              <controlPr defaultSize="0" autoFill="0" autoLine="0" autoPict="0">
                <anchor moveWithCells="1">
                  <from>
                    <xdr:col>30</xdr:col>
                    <xdr:colOff>133350</xdr:colOff>
                    <xdr:row>25</xdr:row>
                    <xdr:rowOff>57150</xdr:rowOff>
                  </from>
                  <to>
                    <xdr:col>32</xdr:col>
                    <xdr:colOff>19050</xdr:colOff>
                    <xdr:row>25</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DA03-479F-4028-896D-D9E5F94A61AC}">
  <sheetPr codeName="Sheet4"/>
  <dimension ref="A1:O112"/>
  <sheetViews>
    <sheetView view="pageBreakPreview" zoomScaleNormal="100" zoomScaleSheetLayoutView="100" workbookViewId="0">
      <selection activeCell="A2" sqref="A2"/>
    </sheetView>
  </sheetViews>
  <sheetFormatPr defaultRowHeight="13.5" x14ac:dyDescent="0.15"/>
  <cols>
    <col min="1" max="1" width="1.7265625" customWidth="1"/>
    <col min="2" max="3" width="3.26953125" customWidth="1"/>
    <col min="4" max="4" width="4.26953125" customWidth="1"/>
    <col min="5" max="5" width="25.26953125" customWidth="1"/>
    <col min="6" max="6" width="11.7265625" customWidth="1"/>
    <col min="7" max="7" width="4.26953125" customWidth="1"/>
    <col min="8" max="8" width="11.7265625" customWidth="1"/>
    <col min="9" max="9" width="4.26953125" customWidth="1"/>
    <col min="10" max="10" width="11.7265625" customWidth="1"/>
    <col min="11" max="11" width="4.26953125" customWidth="1"/>
    <col min="15" max="15" width="17.36328125" bestFit="1" customWidth="1"/>
    <col min="21" max="21" width="15.81640625" customWidth="1"/>
  </cols>
  <sheetData>
    <row r="1" spans="1:12" ht="18" customHeight="1" x14ac:dyDescent="0.15">
      <c r="A1" t="s">
        <v>361</v>
      </c>
    </row>
    <row r="2" spans="1:12" ht="18" customHeight="1" x14ac:dyDescent="0.15">
      <c r="A2" t="s">
        <v>364</v>
      </c>
    </row>
    <row r="3" spans="1:12" ht="18" customHeight="1" x14ac:dyDescent="0.15">
      <c r="B3" t="s">
        <v>72</v>
      </c>
    </row>
    <row r="4" spans="1:12" ht="18" customHeight="1" thickBot="1" x14ac:dyDescent="0.2">
      <c r="B4" s="81" t="s">
        <v>71</v>
      </c>
    </row>
    <row r="5" spans="1:12" ht="25.15" customHeight="1" thickBot="1" x14ac:dyDescent="0.2">
      <c r="B5" s="235"/>
      <c r="C5" s="236"/>
      <c r="D5" s="236"/>
      <c r="E5" s="237"/>
      <c r="F5" s="238">
        <v>45809</v>
      </c>
      <c r="G5" s="238"/>
      <c r="H5" s="213">
        <v>45839</v>
      </c>
      <c r="I5" s="214"/>
      <c r="J5" s="213">
        <v>45870</v>
      </c>
      <c r="K5" s="214"/>
    </row>
    <row r="6" spans="1:12" ht="25.15" customHeight="1" x14ac:dyDescent="0.15">
      <c r="B6" s="45" t="s">
        <v>9</v>
      </c>
      <c r="C6" s="46"/>
      <c r="D6" s="46"/>
      <c r="E6" s="47"/>
      <c r="F6" s="10">
        <f>SUM(F7:F10)</f>
        <v>0</v>
      </c>
      <c r="G6" s="19" t="s">
        <v>7</v>
      </c>
      <c r="H6" s="110">
        <f>SUM(H7:H10)</f>
        <v>0</v>
      </c>
      <c r="I6" s="20" t="s">
        <v>7</v>
      </c>
      <c r="J6" s="110">
        <f>SUM(J7:J10)</f>
        <v>0</v>
      </c>
      <c r="K6" s="20" t="s">
        <v>7</v>
      </c>
      <c r="L6" s="88" t="str">
        <f>IF(AND(F6&gt;=100000000,H6&gt;=100000000),"※2025年6月, 2026年6月_医業収益が高額になっておりますので、お手数ですが下記A）～D）の数値をご確認ください。",IF(F6&gt;=100000000,"※2025年6月_医業収益が高額になっておりますので、お手数ですが下記A）～D）の数値をご確認ください。",IF(H6&gt;=100000000,"※2026年6月_医業収益が高額になっておりますので、お手数ですが下記A）～D）の数値をご確認ください。","")))</f>
        <v/>
      </c>
    </row>
    <row r="7" spans="1:12" ht="25.15" customHeight="1" x14ac:dyDescent="0.15">
      <c r="B7" s="16"/>
      <c r="C7" s="56" t="s">
        <v>76</v>
      </c>
      <c r="D7" s="27"/>
      <c r="E7" s="28"/>
      <c r="F7" s="78"/>
      <c r="G7" s="15" t="s">
        <v>7</v>
      </c>
      <c r="H7" s="105"/>
      <c r="I7" s="14" t="s">
        <v>7</v>
      </c>
      <c r="J7" s="105"/>
      <c r="K7" s="14" t="s">
        <v>7</v>
      </c>
      <c r="L7" s="88" t="str">
        <f>IF(AND(F7&gt;4200000,H7&gt;4200000),"※2025年6月, 2026年6月_入院診療収入が高額になっておりますので、お手数ですが数値をご確認ください。",IF(F7&gt;4200000,"※2025年6月_入院診療収入が高額になっておりますので、お手数ですが数値をご確認ください。",IF(H7&gt;4200000,"※2026年6月_入院診療収入が高額になっておりますので、お手数ですが数値をご確認ください。","")))</f>
        <v/>
      </c>
    </row>
    <row r="8" spans="1:12" ht="25.15" customHeight="1" x14ac:dyDescent="0.15">
      <c r="B8" s="16"/>
      <c r="C8" s="56" t="s">
        <v>0</v>
      </c>
      <c r="D8" s="27"/>
      <c r="E8" s="28"/>
      <c r="F8" s="2"/>
      <c r="G8" s="15" t="s">
        <v>7</v>
      </c>
      <c r="H8" s="111"/>
      <c r="I8" s="14" t="s">
        <v>7</v>
      </c>
      <c r="J8" s="111"/>
      <c r="K8" s="14" t="s">
        <v>7</v>
      </c>
    </row>
    <row r="9" spans="1:12" ht="25.15" customHeight="1" x14ac:dyDescent="0.15">
      <c r="B9" s="16"/>
      <c r="C9" s="56" t="s">
        <v>103</v>
      </c>
      <c r="D9" s="27"/>
      <c r="E9" s="28"/>
      <c r="F9" s="78"/>
      <c r="G9" s="15" t="s">
        <v>7</v>
      </c>
      <c r="H9" s="105"/>
      <c r="I9" s="14" t="s">
        <v>7</v>
      </c>
      <c r="J9" s="105"/>
      <c r="K9" s="14" t="s">
        <v>7</v>
      </c>
      <c r="L9" s="88" t="str">
        <f>IF(AND(F9&gt;10000000,H9&gt;10000000),"※2025年6月, 2026年6月_外来診療収入が高額になっておりますので、お手数ですが数値をご確認ください。",IF(F9&gt;10000000,"※2025年6月_外来診療収入が高額になっておりますので、お手数ですが数値をご確認ください。",IF(H9&gt;10000000,"※2026年6月_外来診療収入が高額になっておりますので、お手数ですが数値をご確認ください。","")))</f>
        <v/>
      </c>
    </row>
    <row r="10" spans="1:12" ht="25.15" customHeight="1" thickBot="1" x14ac:dyDescent="0.2">
      <c r="B10" s="17"/>
      <c r="C10" s="57" t="s">
        <v>77</v>
      </c>
      <c r="D10" s="29"/>
      <c r="E10" s="30"/>
      <c r="F10" s="3"/>
      <c r="G10" s="31" t="s">
        <v>7</v>
      </c>
      <c r="H10" s="112"/>
      <c r="I10" s="32" t="s">
        <v>7</v>
      </c>
      <c r="J10" s="112"/>
      <c r="K10" s="32" t="s">
        <v>7</v>
      </c>
    </row>
    <row r="11" spans="1:12" ht="25.15" customHeight="1" thickTop="1" x14ac:dyDescent="0.15">
      <c r="B11" s="18" t="s">
        <v>8</v>
      </c>
      <c r="C11" s="48"/>
      <c r="D11" s="48"/>
      <c r="E11" s="49"/>
      <c r="F11" s="11">
        <f>SUM(F12,F16,F18,F22,F24:F25,F30:F31)</f>
        <v>0</v>
      </c>
      <c r="G11" s="21" t="s">
        <v>7</v>
      </c>
      <c r="H11" s="113">
        <f>SUM(H12,H16,H18,H22,H24:H25,H30:H31)</f>
        <v>0</v>
      </c>
      <c r="I11" s="22" t="s">
        <v>7</v>
      </c>
      <c r="J11" s="113">
        <f>SUM(J12,J16,J18,J22,J24:J25,J30:J31)</f>
        <v>0</v>
      </c>
      <c r="K11" s="22" t="s">
        <v>7</v>
      </c>
    </row>
    <row r="12" spans="1:12" ht="25.15" customHeight="1" x14ac:dyDescent="0.15">
      <c r="B12" s="16"/>
      <c r="C12" s="57" t="s">
        <v>130</v>
      </c>
      <c r="D12" s="29"/>
      <c r="E12" s="27"/>
      <c r="F12" s="79"/>
      <c r="G12" s="15" t="s">
        <v>7</v>
      </c>
      <c r="H12" s="102"/>
      <c r="I12" s="14" t="s">
        <v>7</v>
      </c>
      <c r="J12" s="102"/>
      <c r="K12" s="14" t="s">
        <v>7</v>
      </c>
      <c r="L12" s="88" t="str">
        <f>IF(AND(AND(OR(F13&gt;0,F14&gt;0,F15&gt;0),F12-SUM(F13:F15)&lt;-5),AND(OR(H13&gt;0,H14&gt;0,H15&gt;0),H12-SUM(H13:H15)&lt;-5)),"※2025年6月, 2026年6月_「Ｅ）材料費」は、下記「（再掲）医薬品費・（再掲）診療材料費・（再掲）給食材料費」の合計以上の数値をご入力ください。",IF(AND(OR(F13&gt;0,F14&gt;0,F15&gt;0),F12-SUM(F13:F15)&lt;-5),"※2025年6月_「Ｅ）材料費」は、下記「（再掲）医薬品費・（再掲）診療材料費・（再掲）給食材料費」の合計以上の数値をご入力ください。",IF(AND(OR(H13&gt;0,H14&gt;0,H15&gt;0),H12-SUM(H13:H15)&lt;-5),"※2026年6月_「Ｅ）材料費」は、下記「（再掲）医薬品費・（再掲）診療材料費・（再掲）給食材料費」の合計以上の数値をご入力ください。","")))</f>
        <v/>
      </c>
    </row>
    <row r="13" spans="1:12" ht="25.15" customHeight="1" x14ac:dyDescent="0.15">
      <c r="B13" s="16"/>
      <c r="C13" s="67"/>
      <c r="D13" s="229" t="s">
        <v>11</v>
      </c>
      <c r="E13" s="89" t="s">
        <v>78</v>
      </c>
      <c r="F13" s="79"/>
      <c r="G13" s="37" t="s">
        <v>7</v>
      </c>
      <c r="H13" s="102"/>
      <c r="I13" s="39" t="s">
        <v>7</v>
      </c>
      <c r="J13" s="102"/>
      <c r="K13" s="39" t="s">
        <v>7</v>
      </c>
    </row>
    <row r="14" spans="1:12" ht="25.15" customHeight="1" x14ac:dyDescent="0.15">
      <c r="B14" s="16"/>
      <c r="C14" s="67"/>
      <c r="D14" s="230"/>
      <c r="E14" s="91" t="s">
        <v>79</v>
      </c>
      <c r="F14" s="92"/>
      <c r="G14" s="93" t="s">
        <v>7</v>
      </c>
      <c r="H14" s="103"/>
      <c r="I14" s="100" t="s">
        <v>7</v>
      </c>
      <c r="J14" s="103"/>
      <c r="K14" s="100" t="s">
        <v>7</v>
      </c>
    </row>
    <row r="15" spans="1:12" ht="25.15" customHeight="1" x14ac:dyDescent="0.15">
      <c r="B15" s="16"/>
      <c r="C15" s="90"/>
      <c r="D15" s="231"/>
      <c r="E15" s="94" t="s">
        <v>127</v>
      </c>
      <c r="F15" s="95"/>
      <c r="G15" s="96" t="s">
        <v>7</v>
      </c>
      <c r="H15" s="104"/>
      <c r="I15" s="101" t="s">
        <v>7</v>
      </c>
      <c r="J15" s="104"/>
      <c r="K15" s="101" t="s">
        <v>7</v>
      </c>
    </row>
    <row r="16" spans="1:12" ht="25.15" customHeight="1" x14ac:dyDescent="0.15">
      <c r="B16" s="16"/>
      <c r="C16" s="57" t="s">
        <v>111</v>
      </c>
      <c r="D16" s="27"/>
      <c r="E16" s="35"/>
      <c r="F16" s="79"/>
      <c r="G16" s="15" t="s">
        <v>7</v>
      </c>
      <c r="H16" s="102"/>
      <c r="I16" s="14" t="s">
        <v>7</v>
      </c>
      <c r="J16" s="102"/>
      <c r="K16" s="14" t="s">
        <v>7</v>
      </c>
      <c r="L16" s="88" t="str">
        <f>IF(AND(AND(F17&gt;0,F16-F17&lt;-5),AND(H17&gt;0,H16-H17&lt;-5)),"※2025年6月, 2026年6月_「Ｆ）給与費」は、下記「（再掲）賞与」以上の数値をご入力ください。",IF(AND(F17&gt;0,F16-F17&lt;-5),"※2025年6月_「Ｆ）給与費」は、下記「（再掲）賞与」以上の数値をご入力ください。",IF(AND(H17&gt;0,H16-H17&lt;-5),"※2026年6月_「Ｆ）給与費」は、下記「（再掲）賞与」以上の数値をご入力ください。","")))</f>
        <v/>
      </c>
    </row>
    <row r="17" spans="2:12" ht="25.15" customHeight="1" x14ac:dyDescent="0.15">
      <c r="B17" s="16"/>
      <c r="C17" s="68"/>
      <c r="D17" s="56" t="s">
        <v>104</v>
      </c>
      <c r="E17" s="34"/>
      <c r="F17" s="78"/>
      <c r="G17" s="15" t="s">
        <v>7</v>
      </c>
      <c r="H17" s="105"/>
      <c r="I17" s="14" t="s">
        <v>7</v>
      </c>
      <c r="J17" s="105"/>
      <c r="K17" s="14" t="s">
        <v>7</v>
      </c>
    </row>
    <row r="18" spans="2:12" ht="25.15" customHeight="1" x14ac:dyDescent="0.15">
      <c r="B18" s="16"/>
      <c r="C18" s="57" t="s">
        <v>107</v>
      </c>
      <c r="D18" s="27"/>
      <c r="E18" s="35"/>
      <c r="F18" s="79"/>
      <c r="G18" s="15" t="s">
        <v>7</v>
      </c>
      <c r="H18" s="102"/>
      <c r="I18" s="14" t="s">
        <v>7</v>
      </c>
      <c r="J18" s="102"/>
      <c r="K18" s="14" t="s">
        <v>7</v>
      </c>
      <c r="L18" s="88" t="str">
        <f>IF(AND(AND(OR(F19&gt;0,F20&gt;0,F21&gt;0),F18-SUM(F19:F21)&lt;-5),AND(OR(H19&gt;0,H20&gt;0,H21&gt;0),H18-SUM(H19:H21)&lt;-5)),"※2025年6月, 2026年6月_「Ｇ）委託費」は、下記「（再掲）給食委託費・（再掲）人材委託費・（再掲）保守委託費」の合計以上の数値をご入力ください。",IF(AND(OR(F19&gt;0,F20&gt;0,F21&gt;0),F18-SUM(F19:F21)&lt;-5),"※2025年6月_「Ｇ）委託費」は、下記「（再掲）給食委託費・（再掲）人材委託費・（再掲）保守委託費」の合計以上の数値をご入力ください。",IF(AND(OR(H19&gt;0,H20&gt;0,H21&gt;0),H18-SUM(H19:H21)&lt;-5),"※2026年6月_「Ｇ）委託費」は、下記「（再掲）給食委託費・（再掲）人材委託費・（再掲）保守委託費」の合計以上の数値をご入力ください。","")))</f>
        <v/>
      </c>
    </row>
    <row r="19" spans="2:12" ht="25.15" customHeight="1" x14ac:dyDescent="0.15">
      <c r="B19" s="16"/>
      <c r="C19" s="69"/>
      <c r="D19" s="229" t="s">
        <v>11</v>
      </c>
      <c r="E19" s="98" t="s">
        <v>108</v>
      </c>
      <c r="F19" s="86"/>
      <c r="G19" s="31" t="s">
        <v>7</v>
      </c>
      <c r="H19" s="106"/>
      <c r="I19" s="32" t="s">
        <v>7</v>
      </c>
      <c r="J19" s="106"/>
      <c r="K19" s="32" t="s">
        <v>7</v>
      </c>
    </row>
    <row r="20" spans="2:12" ht="25.15" customHeight="1" x14ac:dyDescent="0.15">
      <c r="B20" s="16"/>
      <c r="C20" s="69"/>
      <c r="D20" s="230"/>
      <c r="E20" s="71" t="s">
        <v>109</v>
      </c>
      <c r="F20" s="85"/>
      <c r="G20" s="72" t="s">
        <v>7</v>
      </c>
      <c r="H20" s="107"/>
      <c r="I20" s="73" t="s">
        <v>7</v>
      </c>
      <c r="J20" s="107"/>
      <c r="K20" s="73" t="s">
        <v>7</v>
      </c>
    </row>
    <row r="21" spans="2:12" ht="25.15" customHeight="1" x14ac:dyDescent="0.15">
      <c r="B21" s="16"/>
      <c r="C21" s="97"/>
      <c r="D21" s="231"/>
      <c r="E21" s="99" t="s">
        <v>110</v>
      </c>
      <c r="F21" s="92"/>
      <c r="G21" s="38" t="s">
        <v>7</v>
      </c>
      <c r="H21" s="103"/>
      <c r="I21" s="40" t="s">
        <v>7</v>
      </c>
      <c r="J21" s="103"/>
      <c r="K21" s="40" t="s">
        <v>7</v>
      </c>
    </row>
    <row r="22" spans="2:12" ht="25.15" customHeight="1" x14ac:dyDescent="0.15">
      <c r="B22" s="16"/>
      <c r="C22" s="57" t="s">
        <v>80</v>
      </c>
      <c r="D22" s="29"/>
      <c r="E22" s="35"/>
      <c r="F22" s="79"/>
      <c r="G22" s="15" t="s">
        <v>7</v>
      </c>
      <c r="H22" s="102"/>
      <c r="I22" s="14" t="s">
        <v>7</v>
      </c>
      <c r="J22" s="102"/>
      <c r="K22" s="14" t="s">
        <v>7</v>
      </c>
      <c r="L22" s="88" t="str">
        <f>IF(AND(AND(F23&gt;0,F22-F23&lt;-5),AND(H23&gt;0,H22-H23&lt;-5)),"※2025年6月, 2026年6月_「Ｈ）設備関係費」は、下記「（再掲）減価償却費」以上の数値をご入力ください。",IF(AND(F23&gt;0,F22-F23&lt;-5),"※2025年6月_「Ｈ）設備関係費」は、下記「（再掲）減価償却費」以上の数値をご入力ください。",IF(AND(H23&gt;0,H22-H23&lt;-5),"※2026年6月_「Ｈ）設備関係費」は、下記「（再掲）減価償却費」以上の数値をご入力ください。","")))</f>
        <v/>
      </c>
    </row>
    <row r="23" spans="2:12" ht="25.15" customHeight="1" x14ac:dyDescent="0.15">
      <c r="B23" s="16"/>
      <c r="C23" s="33"/>
      <c r="D23" s="56" t="s">
        <v>6</v>
      </c>
      <c r="E23" s="34"/>
      <c r="F23" s="78"/>
      <c r="G23" s="15" t="s">
        <v>7</v>
      </c>
      <c r="H23" s="105"/>
      <c r="I23" s="14" t="s">
        <v>7</v>
      </c>
      <c r="J23" s="105"/>
      <c r="K23" s="14" t="s">
        <v>7</v>
      </c>
    </row>
    <row r="24" spans="2:12" ht="25.15" customHeight="1" x14ac:dyDescent="0.15">
      <c r="B24" s="16"/>
      <c r="C24" s="56" t="s">
        <v>1</v>
      </c>
      <c r="D24" s="27"/>
      <c r="E24" s="35"/>
      <c r="F24" s="2"/>
      <c r="G24" s="15" t="s">
        <v>7</v>
      </c>
      <c r="H24" s="111"/>
      <c r="I24" s="14" t="s">
        <v>7</v>
      </c>
      <c r="J24" s="111"/>
      <c r="K24" s="14" t="s">
        <v>7</v>
      </c>
    </row>
    <row r="25" spans="2:12" ht="25.15" customHeight="1" x14ac:dyDescent="0.15">
      <c r="B25" s="16"/>
      <c r="C25" s="57" t="s">
        <v>81</v>
      </c>
      <c r="D25" s="27"/>
      <c r="E25" s="35"/>
      <c r="F25" s="80"/>
      <c r="G25" s="15" t="s">
        <v>7</v>
      </c>
      <c r="H25" s="77"/>
      <c r="I25" s="14" t="s">
        <v>7</v>
      </c>
      <c r="J25" s="77"/>
      <c r="K25" s="14" t="s">
        <v>7</v>
      </c>
      <c r="L25" s="88" t="str">
        <f>IF(AND(AND(F26&gt;0,F25-F26&lt;-5),AND(H26&gt;0,H25-H26&lt;-5)),"※2025年6月, 2026年6月_「Ｊ）経費」は、下記「（再掲）水道光熱費」以上の数値をご入力ください。",IF(AND(F26&gt;0,F25-F26&lt;-5),"※2025年6月_「Ｊ）経費」は、下記「（再掲）水道光熱費」以上の数値をご入力ください。",IF(AND(H26&gt;0,H25-H26&lt;-5),"※2026年6月_「Ｊ）経費」は、下記「（再掲）水道光熱費」以上の数値をご入力ください。","")))</f>
        <v/>
      </c>
    </row>
    <row r="26" spans="2:12" ht="25.15" customHeight="1" x14ac:dyDescent="0.15">
      <c r="B26" s="16"/>
      <c r="C26" s="67"/>
      <c r="D26" s="57" t="s">
        <v>102</v>
      </c>
      <c r="E26" s="34"/>
      <c r="F26" s="10">
        <f>SUM(F27:F29)</f>
        <v>0</v>
      </c>
      <c r="G26" s="74" t="s">
        <v>7</v>
      </c>
      <c r="H26" s="114">
        <f>SUM(H27:H29)</f>
        <v>0</v>
      </c>
      <c r="I26" s="75" t="s">
        <v>7</v>
      </c>
      <c r="J26" s="114">
        <f>SUM(J27:J29)</f>
        <v>0</v>
      </c>
      <c r="K26" s="75" t="s">
        <v>7</v>
      </c>
    </row>
    <row r="27" spans="2:12" ht="25.15" customHeight="1" x14ac:dyDescent="0.15">
      <c r="B27" s="16"/>
      <c r="C27" s="67"/>
      <c r="D27" s="69"/>
      <c r="E27" s="70" t="s">
        <v>66</v>
      </c>
      <c r="F27" s="86"/>
      <c r="G27" s="31" t="s">
        <v>7</v>
      </c>
      <c r="H27" s="106"/>
      <c r="I27" s="32" t="s">
        <v>7</v>
      </c>
      <c r="J27" s="106"/>
      <c r="K27" s="32" t="s">
        <v>7</v>
      </c>
    </row>
    <row r="28" spans="2:12" ht="25.15" customHeight="1" x14ac:dyDescent="0.15">
      <c r="B28" s="16"/>
      <c r="C28" s="67"/>
      <c r="D28" s="69"/>
      <c r="E28" s="71" t="s">
        <v>67</v>
      </c>
      <c r="F28" s="85"/>
      <c r="G28" s="72" t="s">
        <v>7</v>
      </c>
      <c r="H28" s="107"/>
      <c r="I28" s="73" t="s">
        <v>7</v>
      </c>
      <c r="J28" s="107"/>
      <c r="K28" s="73" t="s">
        <v>7</v>
      </c>
    </row>
    <row r="29" spans="2:12" ht="25.15" customHeight="1" x14ac:dyDescent="0.15">
      <c r="B29" s="16"/>
      <c r="C29" s="33"/>
      <c r="D29" s="68"/>
      <c r="E29" s="59" t="s">
        <v>68</v>
      </c>
      <c r="F29" s="84"/>
      <c r="G29" s="38" t="s">
        <v>7</v>
      </c>
      <c r="H29" s="108"/>
      <c r="I29" s="40" t="s">
        <v>7</v>
      </c>
      <c r="J29" s="108"/>
      <c r="K29" s="40" t="s">
        <v>7</v>
      </c>
    </row>
    <row r="30" spans="2:12" ht="25.15" customHeight="1" x14ac:dyDescent="0.15">
      <c r="B30" s="16"/>
      <c r="C30" s="56" t="s">
        <v>2</v>
      </c>
      <c r="D30" s="27"/>
      <c r="E30" s="35"/>
      <c r="F30" s="2"/>
      <c r="G30" s="15" t="s">
        <v>7</v>
      </c>
      <c r="H30" s="111"/>
      <c r="I30" s="14" t="s">
        <v>7</v>
      </c>
      <c r="J30" s="111"/>
      <c r="K30" s="14" t="s">
        <v>7</v>
      </c>
    </row>
    <row r="31" spans="2:12" ht="25.15" customHeight="1" thickBot="1" x14ac:dyDescent="0.2">
      <c r="B31" s="17"/>
      <c r="C31" s="58" t="s">
        <v>3</v>
      </c>
      <c r="D31" s="29"/>
      <c r="E31" s="36"/>
      <c r="F31" s="3"/>
      <c r="G31" s="31" t="s">
        <v>7</v>
      </c>
      <c r="H31" s="112"/>
      <c r="I31" s="32" t="s">
        <v>7</v>
      </c>
      <c r="J31" s="112"/>
      <c r="K31" s="32" t="s">
        <v>7</v>
      </c>
    </row>
    <row r="32" spans="2:12" ht="25.15" customHeight="1" thickTop="1" thickBot="1" x14ac:dyDescent="0.2">
      <c r="B32" s="50" t="s">
        <v>10</v>
      </c>
      <c r="C32" s="51"/>
      <c r="D32" s="51"/>
      <c r="E32" s="52"/>
      <c r="F32" s="12">
        <f>F6-F11</f>
        <v>0</v>
      </c>
      <c r="G32" s="23" t="s">
        <v>7</v>
      </c>
      <c r="H32" s="115">
        <f>H6-H11</f>
        <v>0</v>
      </c>
      <c r="I32" s="24" t="s">
        <v>7</v>
      </c>
      <c r="J32" s="115">
        <f>J6-J11</f>
        <v>0</v>
      </c>
      <c r="K32" s="24" t="s">
        <v>7</v>
      </c>
    </row>
    <row r="33" spans="2:11" ht="25.15" customHeight="1" thickTop="1" thickBot="1" x14ac:dyDescent="0.2">
      <c r="B33" s="232" t="s">
        <v>4</v>
      </c>
      <c r="C33" s="233"/>
      <c r="D33" s="233"/>
      <c r="E33" s="234"/>
      <c r="F33" s="5"/>
      <c r="G33" s="41" t="s">
        <v>7</v>
      </c>
      <c r="H33" s="116"/>
      <c r="I33" s="43" t="s">
        <v>7</v>
      </c>
      <c r="J33" s="116"/>
      <c r="K33" s="43" t="s">
        <v>7</v>
      </c>
    </row>
    <row r="34" spans="2:11" ht="25.15" customHeight="1" thickTop="1" thickBot="1" x14ac:dyDescent="0.2">
      <c r="B34" s="232" t="s">
        <v>5</v>
      </c>
      <c r="C34" s="233"/>
      <c r="D34" s="233"/>
      <c r="E34" s="234"/>
      <c r="F34" s="4"/>
      <c r="G34" s="42" t="s">
        <v>7</v>
      </c>
      <c r="H34" s="117"/>
      <c r="I34" s="44" t="s">
        <v>7</v>
      </c>
      <c r="J34" s="117"/>
      <c r="K34" s="44" t="s">
        <v>7</v>
      </c>
    </row>
    <row r="35" spans="2:11" ht="25.15" customHeight="1" thickTop="1" thickBot="1" x14ac:dyDescent="0.2">
      <c r="B35" s="53" t="s">
        <v>73</v>
      </c>
      <c r="C35" s="54"/>
      <c r="D35" s="54"/>
      <c r="E35" s="55"/>
      <c r="F35" s="13">
        <f>SUM(F6,F33)-SUM(F11,F34)</f>
        <v>0</v>
      </c>
      <c r="G35" s="25" t="s">
        <v>7</v>
      </c>
      <c r="H35" s="109">
        <f>SUM(H6,H33)-SUM(H11,H34)</f>
        <v>0</v>
      </c>
      <c r="I35" s="26" t="s">
        <v>7</v>
      </c>
      <c r="J35" s="109">
        <f>SUM(J6,J33)-SUM(J11,J34)</f>
        <v>0</v>
      </c>
      <c r="K35" s="26" t="s">
        <v>7</v>
      </c>
    </row>
    <row r="36" spans="2:11" ht="12" customHeight="1" x14ac:dyDescent="0.15"/>
    <row r="37" spans="2:11" ht="25.35" customHeight="1" x14ac:dyDescent="0.15">
      <c r="B37" s="225" t="s">
        <v>106</v>
      </c>
      <c r="C37" s="227" t="s">
        <v>112</v>
      </c>
      <c r="D37" s="227"/>
      <c r="E37" s="227"/>
      <c r="F37" s="121"/>
      <c r="G37" s="122" t="s">
        <v>7</v>
      </c>
      <c r="H37" s="121"/>
      <c r="I37" s="122" t="s">
        <v>7</v>
      </c>
      <c r="J37" s="121"/>
      <c r="K37" s="122" t="s">
        <v>7</v>
      </c>
    </row>
    <row r="38" spans="2:11" ht="25.35" customHeight="1" x14ac:dyDescent="0.15">
      <c r="B38" s="226"/>
      <c r="C38" s="227" t="s">
        <v>82</v>
      </c>
      <c r="D38" s="227"/>
      <c r="E38" s="227"/>
      <c r="F38" s="120"/>
      <c r="G38" s="122" t="s">
        <v>7</v>
      </c>
      <c r="H38" s="120"/>
      <c r="I38" s="122" t="s">
        <v>7</v>
      </c>
      <c r="J38" s="120"/>
      <c r="K38" s="122" t="s">
        <v>7</v>
      </c>
    </row>
    <row r="39" spans="2:11" ht="25.35" customHeight="1" x14ac:dyDescent="0.15">
      <c r="B39" s="226"/>
      <c r="C39" s="227" t="s">
        <v>83</v>
      </c>
      <c r="D39" s="227"/>
      <c r="E39" s="227"/>
      <c r="F39" s="120"/>
      <c r="G39" s="122" t="s">
        <v>7</v>
      </c>
      <c r="H39" s="120"/>
      <c r="I39" s="122" t="s">
        <v>7</v>
      </c>
      <c r="J39" s="120"/>
      <c r="K39" s="122" t="s">
        <v>7</v>
      </c>
    </row>
    <row r="40" spans="2:11" ht="25.35" customHeight="1" x14ac:dyDescent="0.15">
      <c r="B40" s="226"/>
      <c r="C40" s="227" t="s">
        <v>84</v>
      </c>
      <c r="D40" s="227"/>
      <c r="E40" s="227"/>
      <c r="F40" s="120"/>
      <c r="G40" s="122" t="s">
        <v>7</v>
      </c>
      <c r="H40" s="120"/>
      <c r="I40" s="122" t="s">
        <v>7</v>
      </c>
      <c r="J40" s="120"/>
      <c r="K40" s="122" t="s">
        <v>7</v>
      </c>
    </row>
    <row r="41" spans="2:11" ht="13.5" customHeight="1" x14ac:dyDescent="0.15">
      <c r="B41" s="81"/>
    </row>
    <row r="42" spans="2:11" ht="25.35" customHeight="1" x14ac:dyDescent="0.15">
      <c r="B42" s="215" t="s">
        <v>131</v>
      </c>
      <c r="C42" s="215"/>
      <c r="D42" s="215"/>
      <c r="E42" s="215"/>
      <c r="F42" s="128"/>
      <c r="G42" s="123" t="s">
        <v>132</v>
      </c>
      <c r="H42" s="128"/>
      <c r="I42" s="123" t="s">
        <v>132</v>
      </c>
      <c r="J42" s="128"/>
      <c r="K42" s="123" t="s">
        <v>132</v>
      </c>
    </row>
    <row r="43" spans="2:11" ht="18" customHeight="1" x14ac:dyDescent="0.15">
      <c r="B43" t="s">
        <v>105</v>
      </c>
    </row>
    <row r="44" spans="2:11" ht="18" customHeight="1" x14ac:dyDescent="0.15">
      <c r="B44" s="81" t="s">
        <v>128</v>
      </c>
    </row>
    <row r="45" spans="2:11" ht="18" customHeight="1" x14ac:dyDescent="0.15">
      <c r="B45" s="81" t="s">
        <v>129</v>
      </c>
    </row>
    <row r="46" spans="2:11" ht="18" customHeight="1" x14ac:dyDescent="0.15">
      <c r="B46" t="s">
        <v>86</v>
      </c>
    </row>
    <row r="47" spans="2:11" x14ac:dyDescent="0.15">
      <c r="B47" t="s">
        <v>87</v>
      </c>
    </row>
    <row r="48" spans="2:11" x14ac:dyDescent="0.15">
      <c r="B48" t="s">
        <v>74</v>
      </c>
    </row>
    <row r="50" spans="1:12" ht="18" customHeight="1" thickBot="1" x14ac:dyDescent="0.2">
      <c r="A50" t="s">
        <v>365</v>
      </c>
    </row>
    <row r="51" spans="1:12" ht="25.15" customHeight="1" thickBot="1" x14ac:dyDescent="0.2">
      <c r="B51" s="235"/>
      <c r="C51" s="236"/>
      <c r="D51" s="236"/>
      <c r="E51" s="237"/>
      <c r="F51" s="238">
        <v>46174</v>
      </c>
      <c r="G51" s="238"/>
      <c r="H51" s="213">
        <v>46204</v>
      </c>
      <c r="I51" s="214"/>
      <c r="J51" s="213">
        <v>46235</v>
      </c>
      <c r="K51" s="214"/>
    </row>
    <row r="52" spans="1:12" ht="25.15" customHeight="1" x14ac:dyDescent="0.15">
      <c r="B52" s="45" t="s">
        <v>9</v>
      </c>
      <c r="C52" s="46"/>
      <c r="D52" s="46"/>
      <c r="E52" s="47"/>
      <c r="F52" s="10">
        <f>SUM(F53:F56)</f>
        <v>0</v>
      </c>
      <c r="G52" s="19" t="s">
        <v>7</v>
      </c>
      <c r="H52" s="110">
        <f>SUM(H53:H56)</f>
        <v>0</v>
      </c>
      <c r="I52" s="20" t="s">
        <v>7</v>
      </c>
      <c r="J52" s="110">
        <f>SUM(J53:J56)</f>
        <v>0</v>
      </c>
      <c r="K52" s="20" t="s">
        <v>7</v>
      </c>
      <c r="L52" s="88" t="str">
        <f>IF(AND(F52&gt;=100000000,H52&gt;=100000000),"※2025年6月, 2026年6月_医業収益が高額になっておりますので、お手数ですが下記A）～D）の数値をご確認ください。",IF(F52&gt;=100000000,"※2025年6月_医業収益が高額になっておりますので、お手数ですが下記A）～D）の数値をご確認ください。",IF(H52&gt;=100000000,"※2026年6月_医業収益が高額になっておりますので、お手数ですが下記A）～D）の数値をご確認ください。","")))</f>
        <v/>
      </c>
    </row>
    <row r="53" spans="1:12" ht="25.15" customHeight="1" x14ac:dyDescent="0.15">
      <c r="B53" s="16"/>
      <c r="C53" s="56" t="s">
        <v>76</v>
      </c>
      <c r="D53" s="27"/>
      <c r="E53" s="28"/>
      <c r="F53" s="78"/>
      <c r="G53" s="15" t="s">
        <v>7</v>
      </c>
      <c r="H53" s="105"/>
      <c r="I53" s="14" t="s">
        <v>7</v>
      </c>
      <c r="J53" s="105"/>
      <c r="K53" s="14" t="s">
        <v>7</v>
      </c>
      <c r="L53" s="88" t="str">
        <f>IF(AND(F53&gt;4200000,H53&gt;4200000),"※2025年6月, 2026年6月_入院診療収入が高額になっておりますので、お手数ですが数値をご確認ください。",IF(F53&gt;4200000,"※2025年6月_入院診療収入が高額になっておりますので、お手数ですが数値をご確認ください。",IF(H53&gt;4200000,"※2026年6月_入院診療収入が高額になっておりますので、お手数ですが数値をご確認ください。","")))</f>
        <v/>
      </c>
    </row>
    <row r="54" spans="1:12" ht="25.15" customHeight="1" x14ac:dyDescent="0.15">
      <c r="B54" s="16"/>
      <c r="C54" s="56" t="s">
        <v>0</v>
      </c>
      <c r="D54" s="27"/>
      <c r="E54" s="28"/>
      <c r="F54" s="2"/>
      <c r="G54" s="15" t="s">
        <v>7</v>
      </c>
      <c r="H54" s="111"/>
      <c r="I54" s="14" t="s">
        <v>7</v>
      </c>
      <c r="J54" s="111"/>
      <c r="K54" s="14" t="s">
        <v>7</v>
      </c>
    </row>
    <row r="55" spans="1:12" ht="25.15" customHeight="1" x14ac:dyDescent="0.15">
      <c r="B55" s="16"/>
      <c r="C55" s="56" t="s">
        <v>103</v>
      </c>
      <c r="D55" s="27"/>
      <c r="E55" s="28"/>
      <c r="F55" s="78"/>
      <c r="G55" s="15" t="s">
        <v>7</v>
      </c>
      <c r="H55" s="105"/>
      <c r="I55" s="14" t="s">
        <v>7</v>
      </c>
      <c r="J55" s="105"/>
      <c r="K55" s="14" t="s">
        <v>7</v>
      </c>
      <c r="L55" s="88" t="str">
        <f>IF(AND(F55&gt;10000000,H55&gt;10000000),"※2025年6月, 2026年6月_外来診療収入が高額になっておりますので、お手数ですが数値をご確認ください。",IF(F55&gt;10000000,"※2025年6月_外来診療収入が高額になっておりますので、お手数ですが数値をご確認ください。",IF(H55&gt;10000000,"※2026年6月_外来診療収入が高額になっておりますので、お手数ですが数値をご確認ください。","")))</f>
        <v/>
      </c>
    </row>
    <row r="56" spans="1:12" ht="25.15" customHeight="1" thickBot="1" x14ac:dyDescent="0.2">
      <c r="B56" s="17"/>
      <c r="C56" s="57" t="s">
        <v>77</v>
      </c>
      <c r="D56" s="29"/>
      <c r="E56" s="30"/>
      <c r="F56" s="3"/>
      <c r="G56" s="31" t="s">
        <v>7</v>
      </c>
      <c r="H56" s="112"/>
      <c r="I56" s="32" t="s">
        <v>7</v>
      </c>
      <c r="J56" s="112"/>
      <c r="K56" s="32" t="s">
        <v>7</v>
      </c>
    </row>
    <row r="57" spans="1:12" ht="25.15" customHeight="1" thickTop="1" x14ac:dyDescent="0.15">
      <c r="B57" s="18" t="s">
        <v>8</v>
      </c>
      <c r="C57" s="48"/>
      <c r="D57" s="48"/>
      <c r="E57" s="49"/>
      <c r="F57" s="11">
        <f>SUM(F58,F62,F64,F68,F70:F71,F76:F77)</f>
        <v>0</v>
      </c>
      <c r="G57" s="21" t="s">
        <v>7</v>
      </c>
      <c r="H57" s="113">
        <f>SUM(H58,H62,H64,H68,H70:H71,H76:H77)</f>
        <v>0</v>
      </c>
      <c r="I57" s="22" t="s">
        <v>7</v>
      </c>
      <c r="J57" s="113">
        <f>SUM(J58,J62,J64,J68,J70:J71,J76:J77)</f>
        <v>0</v>
      </c>
      <c r="K57" s="22" t="s">
        <v>7</v>
      </c>
    </row>
    <row r="58" spans="1:12" ht="25.15" customHeight="1" x14ac:dyDescent="0.15">
      <c r="B58" s="16"/>
      <c r="C58" s="57" t="s">
        <v>130</v>
      </c>
      <c r="D58" s="29"/>
      <c r="E58" s="27"/>
      <c r="F58" s="79"/>
      <c r="G58" s="15" t="s">
        <v>7</v>
      </c>
      <c r="H58" s="102"/>
      <c r="I58" s="14" t="s">
        <v>7</v>
      </c>
      <c r="J58" s="102"/>
      <c r="K58" s="14" t="s">
        <v>7</v>
      </c>
      <c r="L58" s="88" t="str">
        <f>IF(AND(AND(OR(F59&gt;0,F60&gt;0,F61&gt;0),F58-SUM(F59:F61)&lt;-5),AND(OR(H59&gt;0,H60&gt;0,H61&gt;0),H58-SUM(H59:H61)&lt;-5)),"※2025年6月, 2026年6月_「Ｅ）材料費」は、下記「（再掲）医薬品費・（再掲）診療材料費・（再掲）給食材料費」の合計以上の数値をご入力ください。",IF(AND(OR(F59&gt;0,F60&gt;0,F61&gt;0),F58-SUM(F59:F61)&lt;-5),"※2025年6月_「Ｅ）材料費」は、下記「（再掲）医薬品費・（再掲）診療材料費・（再掲）給食材料費」の合計以上の数値をご入力ください。",IF(AND(OR(H59&gt;0,H60&gt;0,H61&gt;0),H58-SUM(H59:H61)&lt;-5),"※2026年6月_「Ｅ）材料費」は、下記「（再掲）医薬品費・（再掲）診療材料費・（再掲）給食材料費」の合計以上の数値をご入力ください。","")))</f>
        <v/>
      </c>
    </row>
    <row r="59" spans="1:12" ht="25.15" customHeight="1" x14ac:dyDescent="0.15">
      <c r="B59" s="16"/>
      <c r="C59" s="67"/>
      <c r="D59" s="229" t="s">
        <v>11</v>
      </c>
      <c r="E59" s="89" t="s">
        <v>78</v>
      </c>
      <c r="F59" s="79"/>
      <c r="G59" s="37" t="s">
        <v>7</v>
      </c>
      <c r="H59" s="102"/>
      <c r="I59" s="39" t="s">
        <v>7</v>
      </c>
      <c r="J59" s="102"/>
      <c r="K59" s="39" t="s">
        <v>7</v>
      </c>
    </row>
    <row r="60" spans="1:12" ht="25.15" customHeight="1" x14ac:dyDescent="0.15">
      <c r="B60" s="16"/>
      <c r="C60" s="67"/>
      <c r="D60" s="230"/>
      <c r="E60" s="91" t="s">
        <v>79</v>
      </c>
      <c r="F60" s="92"/>
      <c r="G60" s="93" t="s">
        <v>7</v>
      </c>
      <c r="H60" s="103"/>
      <c r="I60" s="100" t="s">
        <v>7</v>
      </c>
      <c r="J60" s="103"/>
      <c r="K60" s="100" t="s">
        <v>7</v>
      </c>
    </row>
    <row r="61" spans="1:12" ht="25.15" customHeight="1" x14ac:dyDescent="0.15">
      <c r="B61" s="16"/>
      <c r="C61" s="90"/>
      <c r="D61" s="231"/>
      <c r="E61" s="94" t="s">
        <v>127</v>
      </c>
      <c r="F61" s="95"/>
      <c r="G61" s="96" t="s">
        <v>7</v>
      </c>
      <c r="H61" s="104"/>
      <c r="I61" s="101" t="s">
        <v>7</v>
      </c>
      <c r="J61" s="104"/>
      <c r="K61" s="101" t="s">
        <v>7</v>
      </c>
    </row>
    <row r="62" spans="1:12" ht="25.15" customHeight="1" x14ac:dyDescent="0.15">
      <c r="B62" s="16"/>
      <c r="C62" s="57" t="s">
        <v>111</v>
      </c>
      <c r="D62" s="27"/>
      <c r="E62" s="35"/>
      <c r="F62" s="79"/>
      <c r="G62" s="15" t="s">
        <v>7</v>
      </c>
      <c r="H62" s="102"/>
      <c r="I62" s="14" t="s">
        <v>7</v>
      </c>
      <c r="J62" s="102"/>
      <c r="K62" s="14" t="s">
        <v>7</v>
      </c>
      <c r="L62" s="88" t="str">
        <f>IF(AND(AND(F63&gt;0,F62-F63&lt;-5),AND(H63&gt;0,H62-H63&lt;-5)),"※2025年6月, 2026年6月_「Ｆ）給与費」は、下記「（再掲）賞与」以上の数値をご入力ください。",IF(AND(F63&gt;0,F62-F63&lt;-5),"※2025年6月_「Ｆ）給与費」は、下記「（再掲）賞与」以上の数値をご入力ください。",IF(AND(H63&gt;0,H62-H63&lt;-5),"※2026年6月_「Ｆ）給与費」は、下記「（再掲）賞与」以上の数値をご入力ください。","")))</f>
        <v/>
      </c>
    </row>
    <row r="63" spans="1:12" ht="25.15" customHeight="1" x14ac:dyDescent="0.15">
      <c r="B63" s="16"/>
      <c r="C63" s="68"/>
      <c r="D63" s="56" t="s">
        <v>104</v>
      </c>
      <c r="E63" s="34"/>
      <c r="F63" s="78"/>
      <c r="G63" s="15" t="s">
        <v>7</v>
      </c>
      <c r="H63" s="105"/>
      <c r="I63" s="14" t="s">
        <v>7</v>
      </c>
      <c r="J63" s="105"/>
      <c r="K63" s="14" t="s">
        <v>7</v>
      </c>
    </row>
    <row r="64" spans="1:12" ht="25.15" customHeight="1" x14ac:dyDescent="0.15">
      <c r="B64" s="16"/>
      <c r="C64" s="57" t="s">
        <v>107</v>
      </c>
      <c r="D64" s="27"/>
      <c r="E64" s="35"/>
      <c r="F64" s="79"/>
      <c r="G64" s="15" t="s">
        <v>7</v>
      </c>
      <c r="H64" s="102"/>
      <c r="I64" s="14" t="s">
        <v>7</v>
      </c>
      <c r="J64" s="102"/>
      <c r="K64" s="14" t="s">
        <v>7</v>
      </c>
      <c r="L64" s="88" t="str">
        <f>IF(AND(AND(OR(F65&gt;0,F66&gt;0,F67&gt;0),F64-SUM(F65:F67)&lt;-5),AND(OR(H65&gt;0,H66&gt;0,H67&gt;0),H64-SUM(H65:H67)&lt;-5)),"※2025年6月, 2026年6月_「Ｇ）委託費」は、下記「（再掲）給食委託費・（再掲）人材委託費・（再掲）保守委託費」の合計以上の数値をご入力ください。",IF(AND(OR(F65&gt;0,F66&gt;0,F67&gt;0),F64-SUM(F65:F67)&lt;-5),"※2025年6月_「Ｇ）委託費」は、下記「（再掲）給食委託費・（再掲）人材委託費・（再掲）保守委託費」の合計以上の数値をご入力ください。",IF(AND(OR(H65&gt;0,H66&gt;0,H67&gt;0),H64-SUM(H65:H67)&lt;-5),"※2026年6月_「Ｇ）委託費」は、下記「（再掲）給食委託費・（再掲）人材委託費・（再掲）保守委託費」の合計以上の数値をご入力ください。","")))</f>
        <v/>
      </c>
    </row>
    <row r="65" spans="2:12" ht="25.15" customHeight="1" x14ac:dyDescent="0.15">
      <c r="B65" s="16"/>
      <c r="C65" s="69"/>
      <c r="D65" s="229" t="s">
        <v>11</v>
      </c>
      <c r="E65" s="98" t="s">
        <v>108</v>
      </c>
      <c r="F65" s="86"/>
      <c r="G65" s="31" t="s">
        <v>7</v>
      </c>
      <c r="H65" s="106"/>
      <c r="I65" s="32" t="s">
        <v>7</v>
      </c>
      <c r="J65" s="106"/>
      <c r="K65" s="32" t="s">
        <v>7</v>
      </c>
    </row>
    <row r="66" spans="2:12" ht="25.15" customHeight="1" x14ac:dyDescent="0.15">
      <c r="B66" s="16"/>
      <c r="C66" s="69"/>
      <c r="D66" s="230"/>
      <c r="E66" s="71" t="s">
        <v>109</v>
      </c>
      <c r="F66" s="85"/>
      <c r="G66" s="72" t="s">
        <v>7</v>
      </c>
      <c r="H66" s="107"/>
      <c r="I66" s="73" t="s">
        <v>7</v>
      </c>
      <c r="J66" s="107"/>
      <c r="K66" s="73" t="s">
        <v>7</v>
      </c>
    </row>
    <row r="67" spans="2:12" ht="25.15" customHeight="1" x14ac:dyDescent="0.15">
      <c r="B67" s="16"/>
      <c r="C67" s="97"/>
      <c r="D67" s="231"/>
      <c r="E67" s="99" t="s">
        <v>110</v>
      </c>
      <c r="F67" s="92"/>
      <c r="G67" s="38" t="s">
        <v>7</v>
      </c>
      <c r="H67" s="103"/>
      <c r="I67" s="40" t="s">
        <v>7</v>
      </c>
      <c r="J67" s="103"/>
      <c r="K67" s="40" t="s">
        <v>7</v>
      </c>
    </row>
    <row r="68" spans="2:12" ht="25.15" customHeight="1" x14ac:dyDescent="0.15">
      <c r="B68" s="16"/>
      <c r="C68" s="57" t="s">
        <v>80</v>
      </c>
      <c r="D68" s="29"/>
      <c r="E68" s="35"/>
      <c r="F68" s="79"/>
      <c r="G68" s="15" t="s">
        <v>7</v>
      </c>
      <c r="H68" s="102"/>
      <c r="I68" s="14" t="s">
        <v>7</v>
      </c>
      <c r="J68" s="102"/>
      <c r="K68" s="14" t="s">
        <v>7</v>
      </c>
      <c r="L68" s="88" t="str">
        <f>IF(AND(AND(F69&gt;0,F68-F69&lt;-5),AND(H69&gt;0,H68-H69&lt;-5)),"※2025年6月, 2026年6月_「Ｈ）設備関係費」は、下記「（再掲）減価償却費」以上の数値をご入力ください。",IF(AND(F69&gt;0,F68-F69&lt;-5),"※2025年6月_「Ｈ）設備関係費」は、下記「（再掲）減価償却費」以上の数値をご入力ください。",IF(AND(H69&gt;0,H68-H69&lt;-5),"※2026年6月_「Ｈ）設備関係費」は、下記「（再掲）減価償却費」以上の数値をご入力ください。","")))</f>
        <v/>
      </c>
    </row>
    <row r="69" spans="2:12" ht="25.15" customHeight="1" x14ac:dyDescent="0.15">
      <c r="B69" s="16"/>
      <c r="C69" s="33"/>
      <c r="D69" s="56" t="s">
        <v>6</v>
      </c>
      <c r="E69" s="34"/>
      <c r="F69" s="78"/>
      <c r="G69" s="15" t="s">
        <v>7</v>
      </c>
      <c r="H69" s="105"/>
      <c r="I69" s="14" t="s">
        <v>7</v>
      </c>
      <c r="J69" s="105"/>
      <c r="K69" s="14" t="s">
        <v>7</v>
      </c>
    </row>
    <row r="70" spans="2:12" ht="25.15" customHeight="1" x14ac:dyDescent="0.15">
      <c r="B70" s="16"/>
      <c r="C70" s="56" t="s">
        <v>1</v>
      </c>
      <c r="D70" s="27"/>
      <c r="E70" s="35"/>
      <c r="F70" s="2"/>
      <c r="G70" s="15" t="s">
        <v>7</v>
      </c>
      <c r="H70" s="111"/>
      <c r="I70" s="14" t="s">
        <v>7</v>
      </c>
      <c r="J70" s="111"/>
      <c r="K70" s="14" t="s">
        <v>7</v>
      </c>
    </row>
    <row r="71" spans="2:12" ht="25.15" customHeight="1" x14ac:dyDescent="0.15">
      <c r="B71" s="16"/>
      <c r="C71" s="57" t="s">
        <v>81</v>
      </c>
      <c r="D71" s="27"/>
      <c r="E71" s="35"/>
      <c r="F71" s="80"/>
      <c r="G71" s="15" t="s">
        <v>7</v>
      </c>
      <c r="H71" s="77"/>
      <c r="I71" s="14" t="s">
        <v>7</v>
      </c>
      <c r="J71" s="77"/>
      <c r="K71" s="14" t="s">
        <v>7</v>
      </c>
      <c r="L71" s="88" t="str">
        <f>IF(AND(AND(F72&gt;0,F71-F72&lt;-5),AND(H72&gt;0,H71-H72&lt;-5)),"※2025年6月, 2026年6月_「Ｊ）経費」は、下記「（再掲）水道光熱費」以上の数値をご入力ください。",IF(AND(F72&gt;0,F71-F72&lt;-5),"※2025年6月_「Ｊ）経費」は、下記「（再掲）水道光熱費」以上の数値をご入力ください。",IF(AND(H72&gt;0,H71-H72&lt;-5),"※2026年6月_「Ｊ）経費」は、下記「（再掲）水道光熱費」以上の数値をご入力ください。","")))</f>
        <v/>
      </c>
    </row>
    <row r="72" spans="2:12" ht="25.15" customHeight="1" x14ac:dyDescent="0.15">
      <c r="B72" s="16"/>
      <c r="C72" s="67"/>
      <c r="D72" s="57" t="s">
        <v>102</v>
      </c>
      <c r="E72" s="34"/>
      <c r="F72" s="10">
        <f>SUM(F73:F75)</f>
        <v>0</v>
      </c>
      <c r="G72" s="74" t="s">
        <v>7</v>
      </c>
      <c r="H72" s="114">
        <f>SUM(H73:H75)</f>
        <v>0</v>
      </c>
      <c r="I72" s="75" t="s">
        <v>7</v>
      </c>
      <c r="J72" s="114">
        <f>SUM(J73:J75)</f>
        <v>0</v>
      </c>
      <c r="K72" s="75" t="s">
        <v>7</v>
      </c>
    </row>
    <row r="73" spans="2:12" ht="25.15" customHeight="1" x14ac:dyDescent="0.15">
      <c r="B73" s="16"/>
      <c r="C73" s="67"/>
      <c r="D73" s="69"/>
      <c r="E73" s="70" t="s">
        <v>66</v>
      </c>
      <c r="F73" s="86"/>
      <c r="G73" s="31" t="s">
        <v>7</v>
      </c>
      <c r="H73" s="106"/>
      <c r="I73" s="32" t="s">
        <v>7</v>
      </c>
      <c r="J73" s="106"/>
      <c r="K73" s="32" t="s">
        <v>7</v>
      </c>
    </row>
    <row r="74" spans="2:12" ht="25.15" customHeight="1" x14ac:dyDescent="0.15">
      <c r="B74" s="16"/>
      <c r="C74" s="67"/>
      <c r="D74" s="69"/>
      <c r="E74" s="71" t="s">
        <v>67</v>
      </c>
      <c r="F74" s="85"/>
      <c r="G74" s="72" t="s">
        <v>7</v>
      </c>
      <c r="H74" s="107"/>
      <c r="I74" s="73" t="s">
        <v>7</v>
      </c>
      <c r="J74" s="107"/>
      <c r="K74" s="73" t="s">
        <v>7</v>
      </c>
    </row>
    <row r="75" spans="2:12" ht="25.15" customHeight="1" x14ac:dyDescent="0.15">
      <c r="B75" s="16"/>
      <c r="C75" s="33"/>
      <c r="D75" s="68"/>
      <c r="E75" s="59" t="s">
        <v>68</v>
      </c>
      <c r="F75" s="84"/>
      <c r="G75" s="38" t="s">
        <v>7</v>
      </c>
      <c r="H75" s="108"/>
      <c r="I75" s="40" t="s">
        <v>7</v>
      </c>
      <c r="J75" s="108"/>
      <c r="K75" s="40" t="s">
        <v>7</v>
      </c>
    </row>
    <row r="76" spans="2:12" ht="25.15" customHeight="1" x14ac:dyDescent="0.15">
      <c r="B76" s="16"/>
      <c r="C76" s="56" t="s">
        <v>2</v>
      </c>
      <c r="D76" s="27"/>
      <c r="E76" s="35"/>
      <c r="F76" s="2"/>
      <c r="G76" s="15" t="s">
        <v>7</v>
      </c>
      <c r="H76" s="111"/>
      <c r="I76" s="14" t="s">
        <v>7</v>
      </c>
      <c r="J76" s="111"/>
      <c r="K76" s="14" t="s">
        <v>7</v>
      </c>
    </row>
    <row r="77" spans="2:12" ht="25.15" customHeight="1" thickBot="1" x14ac:dyDescent="0.2">
      <c r="B77" s="17"/>
      <c r="C77" s="58" t="s">
        <v>3</v>
      </c>
      <c r="D77" s="29"/>
      <c r="E77" s="36"/>
      <c r="F77" s="3"/>
      <c r="G77" s="31" t="s">
        <v>7</v>
      </c>
      <c r="H77" s="112"/>
      <c r="I77" s="32" t="s">
        <v>7</v>
      </c>
      <c r="J77" s="112"/>
      <c r="K77" s="32" t="s">
        <v>7</v>
      </c>
    </row>
    <row r="78" spans="2:12" ht="25.15" customHeight="1" thickTop="1" thickBot="1" x14ac:dyDescent="0.2">
      <c r="B78" s="50" t="s">
        <v>10</v>
      </c>
      <c r="C78" s="51"/>
      <c r="D78" s="51"/>
      <c r="E78" s="52"/>
      <c r="F78" s="12">
        <f>F52-F57</f>
        <v>0</v>
      </c>
      <c r="G78" s="23" t="s">
        <v>7</v>
      </c>
      <c r="H78" s="115">
        <f>H52-H57</f>
        <v>0</v>
      </c>
      <c r="I78" s="24" t="s">
        <v>7</v>
      </c>
      <c r="J78" s="115">
        <f>J52-J57</f>
        <v>0</v>
      </c>
      <c r="K78" s="24" t="s">
        <v>7</v>
      </c>
    </row>
    <row r="79" spans="2:12" ht="25.15" customHeight="1" thickTop="1" thickBot="1" x14ac:dyDescent="0.2">
      <c r="B79" s="232" t="s">
        <v>4</v>
      </c>
      <c r="C79" s="233"/>
      <c r="D79" s="233"/>
      <c r="E79" s="234"/>
      <c r="F79" s="5"/>
      <c r="G79" s="41" t="s">
        <v>7</v>
      </c>
      <c r="H79" s="116"/>
      <c r="I79" s="43" t="s">
        <v>7</v>
      </c>
      <c r="J79" s="116"/>
      <c r="K79" s="43" t="s">
        <v>7</v>
      </c>
    </row>
    <row r="80" spans="2:12" ht="25.15" customHeight="1" thickTop="1" thickBot="1" x14ac:dyDescent="0.2">
      <c r="B80" s="232" t="s">
        <v>5</v>
      </c>
      <c r="C80" s="233"/>
      <c r="D80" s="233"/>
      <c r="E80" s="234"/>
      <c r="F80" s="4"/>
      <c r="G80" s="42" t="s">
        <v>7</v>
      </c>
      <c r="H80" s="117"/>
      <c r="I80" s="44" t="s">
        <v>7</v>
      </c>
      <c r="J80" s="117"/>
      <c r="K80" s="44" t="s">
        <v>7</v>
      </c>
    </row>
    <row r="81" spans="1:15" ht="25.15" customHeight="1" thickTop="1" thickBot="1" x14ac:dyDescent="0.2">
      <c r="B81" s="53" t="s">
        <v>73</v>
      </c>
      <c r="C81" s="54"/>
      <c r="D81" s="54"/>
      <c r="E81" s="55"/>
      <c r="F81" s="13">
        <f>SUM(F52,F79)-SUM(F57,F80)</f>
        <v>0</v>
      </c>
      <c r="G81" s="25" t="s">
        <v>7</v>
      </c>
      <c r="H81" s="109">
        <f>SUM(H52,H79)-SUM(H57,H80)</f>
        <v>0</v>
      </c>
      <c r="I81" s="26" t="s">
        <v>7</v>
      </c>
      <c r="J81" s="109">
        <f>SUM(J52,J79)-SUM(J57,J80)</f>
        <v>0</v>
      </c>
      <c r="K81" s="26" t="s">
        <v>7</v>
      </c>
    </row>
    <row r="82" spans="1:15" ht="12" customHeight="1" x14ac:dyDescent="0.15"/>
    <row r="83" spans="1:15" ht="25.35" customHeight="1" x14ac:dyDescent="0.15">
      <c r="B83" s="225" t="s">
        <v>106</v>
      </c>
      <c r="C83" s="227" t="s">
        <v>112</v>
      </c>
      <c r="D83" s="227"/>
      <c r="E83" s="227"/>
      <c r="F83" s="121"/>
      <c r="G83" s="122" t="s">
        <v>7</v>
      </c>
      <c r="H83" s="121"/>
      <c r="I83" s="122" t="s">
        <v>7</v>
      </c>
      <c r="J83" s="121"/>
      <c r="K83" s="122" t="s">
        <v>7</v>
      </c>
    </row>
    <row r="84" spans="1:15" ht="25.35" customHeight="1" x14ac:dyDescent="0.15">
      <c r="B84" s="226"/>
      <c r="C84" s="227" t="s">
        <v>82</v>
      </c>
      <c r="D84" s="227"/>
      <c r="E84" s="227"/>
      <c r="F84" s="120"/>
      <c r="G84" s="122" t="s">
        <v>7</v>
      </c>
      <c r="H84" s="120"/>
      <c r="I84" s="122" t="s">
        <v>7</v>
      </c>
      <c r="J84" s="120"/>
      <c r="K84" s="122" t="s">
        <v>7</v>
      </c>
    </row>
    <row r="85" spans="1:15" ht="25.35" customHeight="1" x14ac:dyDescent="0.15">
      <c r="B85" s="226"/>
      <c r="C85" s="227" t="s">
        <v>83</v>
      </c>
      <c r="D85" s="227"/>
      <c r="E85" s="227"/>
      <c r="F85" s="120"/>
      <c r="G85" s="122" t="s">
        <v>7</v>
      </c>
      <c r="H85" s="120"/>
      <c r="I85" s="122" t="s">
        <v>7</v>
      </c>
      <c r="J85" s="120"/>
      <c r="K85" s="122" t="s">
        <v>7</v>
      </c>
    </row>
    <row r="86" spans="1:15" ht="25.35" customHeight="1" x14ac:dyDescent="0.15">
      <c r="B86" s="226"/>
      <c r="C86" s="227" t="s">
        <v>84</v>
      </c>
      <c r="D86" s="227"/>
      <c r="E86" s="227"/>
      <c r="F86" s="120"/>
      <c r="G86" s="122" t="s">
        <v>7</v>
      </c>
      <c r="H86" s="120"/>
      <c r="I86" s="122" t="s">
        <v>7</v>
      </c>
      <c r="J86" s="120"/>
      <c r="K86" s="122" t="s">
        <v>7</v>
      </c>
    </row>
    <row r="87" spans="1:15" ht="25.35" customHeight="1" x14ac:dyDescent="0.15">
      <c r="B87" s="81"/>
    </row>
    <row r="88" spans="1:15" ht="25.35" customHeight="1" x14ac:dyDescent="0.15">
      <c r="B88" s="215" t="s">
        <v>131</v>
      </c>
      <c r="C88" s="215"/>
      <c r="D88" s="215"/>
      <c r="E88" s="215"/>
      <c r="F88" s="128"/>
      <c r="G88" s="123" t="s">
        <v>132</v>
      </c>
      <c r="H88" s="128"/>
      <c r="I88" s="123" t="s">
        <v>132</v>
      </c>
      <c r="J88" s="128"/>
      <c r="K88" s="123" t="s">
        <v>132</v>
      </c>
    </row>
    <row r="89" spans="1:15" ht="25.35" customHeight="1" x14ac:dyDescent="0.15">
      <c r="A89" s="7"/>
      <c r="B89" s="124"/>
      <c r="C89" s="124"/>
      <c r="D89" s="124"/>
      <c r="E89" s="124"/>
      <c r="F89" s="7"/>
      <c r="G89" s="87"/>
      <c r="H89" s="7"/>
      <c r="I89" s="87"/>
      <c r="J89" s="7"/>
      <c r="K89" s="87"/>
    </row>
    <row r="90" spans="1:15" ht="18" customHeight="1" x14ac:dyDescent="0.15">
      <c r="B90" t="s">
        <v>105</v>
      </c>
    </row>
    <row r="91" spans="1:15" ht="18" customHeight="1" x14ac:dyDescent="0.15">
      <c r="B91" s="81" t="s">
        <v>128</v>
      </c>
    </row>
    <row r="92" spans="1:15" ht="18" customHeight="1" x14ac:dyDescent="0.15">
      <c r="B92" s="81" t="s">
        <v>129</v>
      </c>
      <c r="M92" s="127"/>
      <c r="N92" s="127"/>
      <c r="O92" s="127"/>
    </row>
    <row r="93" spans="1:15" ht="18" customHeight="1" x14ac:dyDescent="0.15">
      <c r="B93" t="s">
        <v>86</v>
      </c>
      <c r="M93" s="127"/>
      <c r="N93" s="127"/>
      <c r="O93" s="127"/>
    </row>
    <row r="94" spans="1:15" x14ac:dyDescent="0.15">
      <c r="B94" t="s">
        <v>87</v>
      </c>
      <c r="M94" s="127"/>
      <c r="N94" s="127" t="s">
        <v>345</v>
      </c>
      <c r="O94" s="127"/>
    </row>
    <row r="95" spans="1:15" x14ac:dyDescent="0.15">
      <c r="B95" t="s">
        <v>74</v>
      </c>
      <c r="M95" s="127"/>
      <c r="N95" s="127" t="s">
        <v>346</v>
      </c>
      <c r="O95" s="127"/>
    </row>
    <row r="96" spans="1:15" x14ac:dyDescent="0.15">
      <c r="M96" s="127"/>
      <c r="N96" s="127" t="s">
        <v>347</v>
      </c>
      <c r="O96" s="127"/>
    </row>
    <row r="97" spans="1:15" ht="18" customHeight="1" x14ac:dyDescent="0.15">
      <c r="A97" t="s">
        <v>362</v>
      </c>
      <c r="M97" s="127"/>
      <c r="N97" s="127" t="s">
        <v>348</v>
      </c>
      <c r="O97" s="127"/>
    </row>
    <row r="98" spans="1:15" ht="18" customHeight="1" x14ac:dyDescent="0.15">
      <c r="A98" t="s">
        <v>344</v>
      </c>
      <c r="M98" s="127"/>
      <c r="N98" s="127" t="s">
        <v>349</v>
      </c>
      <c r="O98" s="127"/>
    </row>
    <row r="99" spans="1:15" ht="25.35" customHeight="1" x14ac:dyDescent="0.15">
      <c r="C99" s="228" t="s">
        <v>350</v>
      </c>
      <c r="D99" s="228"/>
      <c r="E99" s="128"/>
      <c r="M99" s="127"/>
      <c r="N99" s="127"/>
      <c r="O99" s="127"/>
    </row>
    <row r="100" spans="1:15" x14ac:dyDescent="0.15">
      <c r="M100" s="127"/>
      <c r="N100" s="127"/>
      <c r="O100" s="127"/>
    </row>
    <row r="101" spans="1:15" x14ac:dyDescent="0.15">
      <c r="M101" s="127"/>
      <c r="N101" s="127" t="s">
        <v>351</v>
      </c>
      <c r="O101" s="127"/>
    </row>
    <row r="102" spans="1:15" x14ac:dyDescent="0.15">
      <c r="A102" t="s">
        <v>355</v>
      </c>
      <c r="M102" s="127"/>
      <c r="N102" s="127" t="s">
        <v>352</v>
      </c>
      <c r="O102" s="127"/>
    </row>
    <row r="103" spans="1:15" ht="25.35" customHeight="1" x14ac:dyDescent="0.15">
      <c r="C103" s="228"/>
      <c r="D103" s="228"/>
      <c r="E103" s="128"/>
      <c r="M103" s="127"/>
      <c r="N103" s="127" t="s">
        <v>353</v>
      </c>
      <c r="O103" s="127"/>
    </row>
    <row r="104" spans="1:15" x14ac:dyDescent="0.15">
      <c r="M104" s="127"/>
      <c r="N104" s="127" t="s">
        <v>354</v>
      </c>
      <c r="O104" s="127"/>
    </row>
    <row r="105" spans="1:15" x14ac:dyDescent="0.15">
      <c r="M105" s="127"/>
      <c r="N105" s="127"/>
      <c r="O105" s="127"/>
    </row>
    <row r="106" spans="1:15" x14ac:dyDescent="0.15">
      <c r="M106" s="127"/>
      <c r="N106" s="127"/>
      <c r="O106" s="127"/>
    </row>
    <row r="107" spans="1:15" ht="13.5" customHeight="1" x14ac:dyDescent="0.15">
      <c r="C107" s="216" t="s">
        <v>133</v>
      </c>
      <c r="D107" s="217"/>
      <c r="E107" s="217"/>
      <c r="F107" s="217"/>
      <c r="G107" s="217"/>
      <c r="H107" s="217"/>
      <c r="I107" s="217"/>
      <c r="J107" s="218"/>
      <c r="M107" s="127"/>
      <c r="N107" s="127"/>
      <c r="O107" s="127"/>
    </row>
    <row r="108" spans="1:15" x14ac:dyDescent="0.15">
      <c r="C108" s="219"/>
      <c r="D108" s="220"/>
      <c r="E108" s="220"/>
      <c r="F108" s="220"/>
      <c r="G108" s="220"/>
      <c r="H108" s="220"/>
      <c r="I108" s="220"/>
      <c r="J108" s="221"/>
      <c r="M108" s="127"/>
      <c r="N108" s="127"/>
      <c r="O108" s="127"/>
    </row>
    <row r="109" spans="1:15" x14ac:dyDescent="0.15">
      <c r="C109" s="219"/>
      <c r="D109" s="220"/>
      <c r="E109" s="220"/>
      <c r="F109" s="220"/>
      <c r="G109" s="220"/>
      <c r="H109" s="220"/>
      <c r="I109" s="220"/>
      <c r="J109" s="221"/>
    </row>
    <row r="110" spans="1:15" x14ac:dyDescent="0.15">
      <c r="C110" s="219"/>
      <c r="D110" s="220"/>
      <c r="E110" s="220"/>
      <c r="F110" s="220"/>
      <c r="G110" s="220"/>
      <c r="H110" s="220"/>
      <c r="I110" s="220"/>
      <c r="J110" s="221"/>
    </row>
    <row r="111" spans="1:15" x14ac:dyDescent="0.15">
      <c r="C111" s="219"/>
      <c r="D111" s="220"/>
      <c r="E111" s="220"/>
      <c r="F111" s="220"/>
      <c r="G111" s="220"/>
      <c r="H111" s="220"/>
      <c r="I111" s="220"/>
      <c r="J111" s="221"/>
    </row>
    <row r="112" spans="1:15" ht="22.5" customHeight="1" x14ac:dyDescent="0.15">
      <c r="C112" s="222"/>
      <c r="D112" s="223"/>
      <c r="E112" s="223"/>
      <c r="F112" s="223"/>
      <c r="G112" s="223"/>
      <c r="H112" s="223"/>
      <c r="I112" s="223"/>
      <c r="J112" s="224"/>
    </row>
  </sheetData>
  <sheetProtection algorithmName="SHA-512" hashValue="REmZ0c8fb0asy10zKUN0L3+W27RhXyHvzRpg3CvzK9bbyoydbhyjJIRp9PK2OJEG+tTdEpFa4NasgXef6VJRyA==" saltValue="mCFVgVCduUplDDi6QlILaQ==" spinCount="100000" sheet="1" objects="1" scenarios="1"/>
  <mergeCells count="31">
    <mergeCell ref="B42:E42"/>
    <mergeCell ref="B51:E51"/>
    <mergeCell ref="F51:G51"/>
    <mergeCell ref="J5:K5"/>
    <mergeCell ref="B37:B40"/>
    <mergeCell ref="C37:E37"/>
    <mergeCell ref="C38:E38"/>
    <mergeCell ref="C39:E39"/>
    <mergeCell ref="C40:E40"/>
    <mergeCell ref="H5:I5"/>
    <mergeCell ref="F5:G5"/>
    <mergeCell ref="B5:E5"/>
    <mergeCell ref="D13:D15"/>
    <mergeCell ref="D19:D21"/>
    <mergeCell ref="B33:E33"/>
    <mergeCell ref="B34:E34"/>
    <mergeCell ref="H51:I51"/>
    <mergeCell ref="J51:K51"/>
    <mergeCell ref="B88:E88"/>
    <mergeCell ref="C107:J112"/>
    <mergeCell ref="B83:B86"/>
    <mergeCell ref="C83:E83"/>
    <mergeCell ref="C84:E84"/>
    <mergeCell ref="C85:E85"/>
    <mergeCell ref="C86:E86"/>
    <mergeCell ref="C99:D99"/>
    <mergeCell ref="C103:D103"/>
    <mergeCell ref="D59:D61"/>
    <mergeCell ref="D65:D67"/>
    <mergeCell ref="B79:E79"/>
    <mergeCell ref="B80:E80"/>
  </mergeCells>
  <phoneticPr fontId="5"/>
  <conditionalFormatting sqref="F6">
    <cfRule type="expression" dxfId="47" priority="174">
      <formula>F6&gt;=100000000</formula>
    </cfRule>
  </conditionalFormatting>
  <conditionalFormatting sqref="F7">
    <cfRule type="expression" dxfId="46" priority="79">
      <formula>F7&gt;4200000</formula>
    </cfRule>
  </conditionalFormatting>
  <conditionalFormatting sqref="F9">
    <cfRule type="expression" dxfId="45" priority="78">
      <formula>F9&gt;10000000</formula>
    </cfRule>
  </conditionalFormatting>
  <conditionalFormatting sqref="F12">
    <cfRule type="expression" dxfId="44" priority="109">
      <formula>AND(OR(F13&gt;0,F14&gt;0,F15&gt;0),F12-SUM(F13:F15)&lt;-5)</formula>
    </cfRule>
  </conditionalFormatting>
  <conditionalFormatting sqref="F16">
    <cfRule type="expression" dxfId="43" priority="69">
      <formula>AND(F17&gt;0,F16-F17&lt;-5)</formula>
    </cfRule>
  </conditionalFormatting>
  <conditionalFormatting sqref="F18">
    <cfRule type="expression" dxfId="42" priority="68">
      <formula>AND(OR(F19&gt;0,F20&gt;0,F21&gt;0),F18-SUM(F19:F21)&lt;-5)</formula>
    </cfRule>
  </conditionalFormatting>
  <conditionalFormatting sqref="F22">
    <cfRule type="expression" dxfId="41" priority="134">
      <formula>AND(F23&gt;0,F22-F23&lt;-5)</formula>
    </cfRule>
  </conditionalFormatting>
  <conditionalFormatting sqref="F25">
    <cfRule type="expression" dxfId="40" priority="108">
      <formula>AND(F26&gt;0,F25-F26&lt;-5)</formula>
    </cfRule>
  </conditionalFormatting>
  <conditionalFormatting sqref="F52">
    <cfRule type="expression" dxfId="39" priority="24">
      <formula>F52&gt;=100000000</formula>
    </cfRule>
  </conditionalFormatting>
  <conditionalFormatting sqref="F53">
    <cfRule type="expression" dxfId="38" priority="20">
      <formula>F53&gt;4200000</formula>
    </cfRule>
  </conditionalFormatting>
  <conditionalFormatting sqref="F55">
    <cfRule type="expression" dxfId="37" priority="19">
      <formula>F55&gt;10000000</formula>
    </cfRule>
  </conditionalFormatting>
  <conditionalFormatting sqref="F58">
    <cfRule type="expression" dxfId="36" priority="22">
      <formula>AND(OR(F59&gt;0,F60&gt;0,F61&gt;0),F58-SUM(F59:F61)&lt;-5)</formula>
    </cfRule>
  </conditionalFormatting>
  <conditionalFormatting sqref="F62">
    <cfRule type="expression" dxfId="35" priority="18">
      <formula>AND(F63&gt;0,F62-F63&lt;-5)</formula>
    </cfRule>
  </conditionalFormatting>
  <conditionalFormatting sqref="F64">
    <cfRule type="expression" dxfId="34" priority="17">
      <formula>AND(OR(F65&gt;0,F66&gt;0,F67&gt;0),F64-SUM(F65:F67)&lt;-5)</formula>
    </cfRule>
  </conditionalFormatting>
  <conditionalFormatting sqref="F68">
    <cfRule type="expression" dxfId="33" priority="23">
      <formula>AND(F69&gt;0,F68-F69&lt;-5)</formula>
    </cfRule>
  </conditionalFormatting>
  <conditionalFormatting sqref="F71">
    <cfRule type="expression" dxfId="32" priority="21">
      <formula>AND(F72&gt;0,F71-F72&lt;-5)</formula>
    </cfRule>
  </conditionalFormatting>
  <conditionalFormatting sqref="H6">
    <cfRule type="expression" dxfId="31" priority="57">
      <formula>H6&gt;=100000000</formula>
    </cfRule>
  </conditionalFormatting>
  <conditionalFormatting sqref="H7">
    <cfRule type="expression" dxfId="30" priority="53">
      <formula>H7&gt;4200000</formula>
    </cfRule>
  </conditionalFormatting>
  <conditionalFormatting sqref="H9">
    <cfRule type="expression" dxfId="29" priority="52">
      <formula>H9&gt;10000000</formula>
    </cfRule>
  </conditionalFormatting>
  <conditionalFormatting sqref="H12">
    <cfRule type="expression" dxfId="28" priority="55">
      <formula>AND(OR(H13&gt;0,H14&gt;0,H15&gt;0),H12-SUM(H13:H15)&lt;-5)</formula>
    </cfRule>
  </conditionalFormatting>
  <conditionalFormatting sqref="H16">
    <cfRule type="expression" dxfId="27" priority="51">
      <formula>AND(H17&gt;0,H16-H17&lt;-5)</formula>
    </cfRule>
  </conditionalFormatting>
  <conditionalFormatting sqref="H18">
    <cfRule type="expression" dxfId="26" priority="50">
      <formula>AND(OR(H19&gt;0,H20&gt;0,H21&gt;0),H18-SUM(H19:H21)&lt;-5)</formula>
    </cfRule>
  </conditionalFormatting>
  <conditionalFormatting sqref="H22">
    <cfRule type="expression" dxfId="25" priority="56">
      <formula>AND(H23&gt;0,H22-H23&lt;-5)</formula>
    </cfRule>
  </conditionalFormatting>
  <conditionalFormatting sqref="H25">
    <cfRule type="expression" dxfId="24" priority="54">
      <formula>AND(H26&gt;0,H25-H26&lt;-5)</formula>
    </cfRule>
  </conditionalFormatting>
  <conditionalFormatting sqref="H52">
    <cfRule type="expression" dxfId="23" priority="16">
      <formula>H52&gt;=100000000</formula>
    </cfRule>
  </conditionalFormatting>
  <conditionalFormatting sqref="H53">
    <cfRule type="expression" dxfId="22" priority="12">
      <formula>H53&gt;4200000</formula>
    </cfRule>
  </conditionalFormatting>
  <conditionalFormatting sqref="H55">
    <cfRule type="expression" dxfId="21" priority="11">
      <formula>H55&gt;10000000</formula>
    </cfRule>
  </conditionalFormatting>
  <conditionalFormatting sqref="H58">
    <cfRule type="expression" dxfId="20" priority="14">
      <formula>AND(OR(H59&gt;0,H60&gt;0,H61&gt;0),H58-SUM(H59:H61)&lt;-5)</formula>
    </cfRule>
  </conditionalFormatting>
  <conditionalFormatting sqref="H62">
    <cfRule type="expression" dxfId="19" priority="10">
      <formula>AND(H63&gt;0,H62-H63&lt;-5)</formula>
    </cfRule>
  </conditionalFormatting>
  <conditionalFormatting sqref="H64">
    <cfRule type="expression" dxfId="18" priority="9">
      <formula>AND(OR(H65&gt;0,H66&gt;0,H67&gt;0),H64-SUM(H65:H67)&lt;-5)</formula>
    </cfRule>
  </conditionalFormatting>
  <conditionalFormatting sqref="H68">
    <cfRule type="expression" dxfId="17" priority="15">
      <formula>AND(H69&gt;0,H68-H69&lt;-5)</formula>
    </cfRule>
  </conditionalFormatting>
  <conditionalFormatting sqref="H71">
    <cfRule type="expression" dxfId="16" priority="13">
      <formula>AND(H72&gt;0,H71-H72&lt;-5)</formula>
    </cfRule>
  </conditionalFormatting>
  <conditionalFormatting sqref="J6">
    <cfRule type="expression" dxfId="15" priority="39">
      <formula>J6&gt;=100000000</formula>
    </cfRule>
  </conditionalFormatting>
  <conditionalFormatting sqref="J7">
    <cfRule type="expression" dxfId="14" priority="35">
      <formula>J7&gt;4200000</formula>
    </cfRule>
  </conditionalFormatting>
  <conditionalFormatting sqref="J9">
    <cfRule type="expression" dxfId="13" priority="34">
      <formula>J9&gt;10000000</formula>
    </cfRule>
  </conditionalFormatting>
  <conditionalFormatting sqref="J12">
    <cfRule type="expression" dxfId="12" priority="37">
      <formula>AND(OR(J13&gt;0,J14&gt;0,J15&gt;0),J12-SUM(J13:J15)&lt;-5)</formula>
    </cfRule>
  </conditionalFormatting>
  <conditionalFormatting sqref="J16">
    <cfRule type="expression" dxfId="11" priority="33">
      <formula>AND(J17&gt;0,J16-J17&lt;-5)</formula>
    </cfRule>
  </conditionalFormatting>
  <conditionalFormatting sqref="J18">
    <cfRule type="expression" dxfId="10" priority="32">
      <formula>AND(OR(J19&gt;0,J20&gt;0,J21&gt;0),J18-SUM(J19:J21)&lt;-5)</formula>
    </cfRule>
  </conditionalFormatting>
  <conditionalFormatting sqref="J22">
    <cfRule type="expression" dxfId="9" priority="38">
      <formula>AND(J23&gt;0,J22-J23&lt;-5)</formula>
    </cfRule>
  </conditionalFormatting>
  <conditionalFormatting sqref="J25">
    <cfRule type="expression" dxfId="8" priority="36">
      <formula>AND(J26&gt;0,J25-J26&lt;-5)</formula>
    </cfRule>
  </conditionalFormatting>
  <conditionalFormatting sqref="J52">
    <cfRule type="expression" dxfId="7" priority="8">
      <formula>J52&gt;=100000000</formula>
    </cfRule>
  </conditionalFormatting>
  <conditionalFormatting sqref="J53">
    <cfRule type="expression" dxfId="6" priority="4">
      <formula>J53&gt;4200000</formula>
    </cfRule>
  </conditionalFormatting>
  <conditionalFormatting sqref="J55">
    <cfRule type="expression" dxfId="5" priority="3">
      <formula>J55&gt;10000000</formula>
    </cfRule>
  </conditionalFormatting>
  <conditionalFormatting sqref="J58">
    <cfRule type="expression" dxfId="4" priority="6">
      <formula>AND(OR(J59&gt;0,J60&gt;0,J61&gt;0),J58-SUM(J59:J61)&lt;-5)</formula>
    </cfRule>
  </conditionalFormatting>
  <conditionalFormatting sqref="J62">
    <cfRule type="expression" dxfId="3" priority="2">
      <formula>AND(J63&gt;0,J62-J63&lt;-5)</formula>
    </cfRule>
  </conditionalFormatting>
  <conditionalFormatting sqref="J64">
    <cfRule type="expression" dxfId="2" priority="1">
      <formula>AND(OR(J65&gt;0,J66&gt;0,J67&gt;0),J64-SUM(J65:J67)&lt;-5)</formula>
    </cfRule>
  </conditionalFormatting>
  <conditionalFormatting sqref="J68">
    <cfRule type="expression" dxfId="1" priority="7">
      <formula>AND(J69&gt;0,J68-J69&lt;-5)</formula>
    </cfRule>
  </conditionalFormatting>
  <conditionalFormatting sqref="J71">
    <cfRule type="expression" dxfId="0" priority="5">
      <formula>AND(J72&gt;0,J71-J72&lt;-5)</formula>
    </cfRule>
  </conditionalFormatting>
  <dataValidations count="20">
    <dataValidation type="decimal" imeMode="off" operator="greaterThanOrEqual" allowBlank="1" showInputMessage="1" showErrorMessage="1" error="数値のみ入力をお願いいたします。" sqref="F30:F35 F24:F26 F10:F12 H30:H35 H24:H26 H10:H12 F22 H22 H6 F6 F8 H8 H16 H18 F16 F18 J30:J35 J24:J26 J10:J12 J22 J6 J8 J16 J18 F76:F81 F70:F72 F56:F58 H76:H81 H70:H72 H56:H58 F68 H68 H52 F52 F54 H54 H62 H64 F62 F64 J76:J81 J70:J72 J56:J58 J68 J52 J54 J62 J64" xr:uid="{188BA7F6-33B3-4B72-A6DC-15B987E8F3A8}">
      <formula1>-100000000000</formula1>
    </dataValidation>
    <dataValidation type="custom" imeMode="disabled" operator="greaterThanOrEqual" allowBlank="1" showInputMessage="1" showErrorMessage="1" error="金額が7桁を超えています。ご確認をお願いいたします。" sqref="F7 H7 J7 F53 H53 J53" xr:uid="{95994B37-1196-496F-A90B-A3D3A3D9C58B}">
      <formula1>F7&lt;10000000</formula1>
    </dataValidation>
    <dataValidation type="custom" imeMode="disabled" operator="greaterThanOrEqual" allowBlank="1" showInputMessage="1" showErrorMessage="1" error="金額が8桁を超えています。ご確認をお願いいたします。" sqref="F9 H9 J9 F55 H55 J55" xr:uid="{53C26DE6-766E-457D-83A6-1C4744E622FE}">
      <formula1>F9&lt;100000000</formula1>
    </dataValidation>
    <dataValidation type="custom" imeMode="disabled" allowBlank="1" showInputMessage="1" showErrorMessage="1" error="（再掲）水道光熱費は「電気料金・ガス料金・その他の水道光熱費」の合計ですが、ここが上記「Ｊ）経費」以下になるように入力をお願いいたします。" sqref="H27 F27 J27 H73 F73 J73" xr:uid="{4FDDB65A-466D-41E4-9A22-4E723D99C4A3}">
      <formula1>F25-F26&gt;=-5</formula1>
    </dataValidation>
    <dataValidation type="custom" imeMode="disabled" allowBlank="1" showInputMessage="1" showErrorMessage="1" error="（再掲）水道光熱費は「電気料金・ガス料金・その他の水道光熱費」の合計ですが、ここが上記「Ｊ）経費」以下になるように入力をお願いいたします。" sqref="H28 F28 J28 H74 F74 J74" xr:uid="{3FE37B94-919B-4069-A1B0-19D3B958C185}">
      <formula1>F25-F26&gt;=-5</formula1>
    </dataValidation>
    <dataValidation type="custom" imeMode="disabled" allowBlank="1" showInputMessage="1" showErrorMessage="1" error="（再掲）水道光熱費は「電気料金・ガス料金・その他の水道光熱費」の合計ですが、ここが上記「Ｊ）経費」以下になるように入力をお願いいたします。" sqref="H29 F29 J29 H75 F75 J75" xr:uid="{8C8F841B-F94F-45A3-BE44-27E1A8E1BD09}">
      <formula1>F25-F26&gt;=-5</formula1>
    </dataValidation>
    <dataValidation type="custom" imeMode="disabled" allowBlank="1" showInputMessage="1" showErrorMessage="1" error="「（再掲）医薬品費・診療材料費・給食材料費」の合計は、Ｅ）材料費以下になるように入力をお願いいたします。" sqref="F13 H13 J13 F59 H59 J59" xr:uid="{B8A98FA8-7A0A-4366-9408-C4E2A22763C0}">
      <formula1>F12-SUM(F13:F15)&gt;=-5</formula1>
    </dataValidation>
    <dataValidation type="custom" imeMode="disabled" allowBlank="1" showInputMessage="1" showErrorMessage="1" error="「（再掲）医薬品費・診療材料費・給食材料費」の合計は、Ｅ）材料費以下になるように入力をお願いいたします。" sqref="F14 H14 J14 F60 H60 J60" xr:uid="{026CFB6F-F6D8-4213-A263-52192DEBEE42}">
      <formula1>F12-SUM(F13:F15)&gt;=-5</formula1>
    </dataValidation>
    <dataValidation type="custom" imeMode="disabled" allowBlank="1" showInputMessage="1" showErrorMessage="1" error="「（再掲）医薬品費・診療材料費・給食材料費」の合計は、Ｅ）材料費以下になるように入力をお願いいたします。" sqref="F15 H15 J15 F61 H61 J61" xr:uid="{A10A647E-4AF6-471D-9085-BC47D9A476CF}">
      <formula1>F12-SUM(F13:F15)&gt;=-5</formula1>
    </dataValidation>
    <dataValidation type="custom" imeMode="disabled" allowBlank="1" showInputMessage="1" showErrorMessage="1" error="（再掲）賞与は、Ｆ）給与費以下になるように入力をお願いいたします。" sqref="F17 H17 J17 F63 H63 J63" xr:uid="{A80DCDD7-5CBC-454A-9B41-C252413D6E70}">
      <formula1>F16-F17&gt;=-5</formula1>
    </dataValidation>
    <dataValidation type="custom" imeMode="disabled" allowBlank="1" showInputMessage="1" showErrorMessage="1" error="「（再掲）給食委託費・人材委託費・保守委託費」の合計は、Ｇ）委託費以下になるように入力をお願いいたします。" sqref="F19 H19 J19 F65 H65 J65" xr:uid="{A76736DB-BF64-46E4-94D6-C4033B16256C}">
      <formula1>F18-SUM(F19:F21)&gt;=-5</formula1>
    </dataValidation>
    <dataValidation type="custom" imeMode="disabled" allowBlank="1" showInputMessage="1" showErrorMessage="1" error="「（再掲）給食委託費・人材委託費・保守委託費」の合計は、Ｇ）委託費以下になるように入力をお願いいたします。" sqref="F20 H20 J20 F66 H66 J66" xr:uid="{5BCB96DF-F01A-490C-93F2-1338055A2C67}">
      <formula1>F18-SUM(F19:F21)&gt;=-5</formula1>
    </dataValidation>
    <dataValidation type="custom" imeMode="disabled" allowBlank="1" showInputMessage="1" showErrorMessage="1" error="「（再掲）給食委託費・人材委託費・保守委託費」の合計は、Ｇ）委託費以下になるように入力をお願いいたします。" sqref="F21 H21 J21 F67 H67 J67" xr:uid="{93065C00-FAB9-4ADB-898C-EFED07E76F37}">
      <formula1>F18-SUM(F19:F21)&gt;=-5</formula1>
    </dataValidation>
    <dataValidation type="custom" imeMode="disabled" allowBlank="1" showInputMessage="1" showErrorMessage="1" error="（再掲）減価償却費は、Ｈ）設備関係費以下になるように入力をお願いいたします。" sqref="F23 H23 J23 F69 H69 J69" xr:uid="{F7680855-556B-43F5-B18E-148848008BB3}">
      <formula1>F22-F23&gt;=-5</formula1>
    </dataValidation>
    <dataValidation type="custom" imeMode="disabled" allowBlank="1" showInputMessage="1" showErrorMessage="1" error="「（再掲）賃上げ・物価上昇支援事業補助金、運営費補助金、施設設備補助金、その他補助金」の合計は、④医業外収益以下になるように入力をお願いいたします。" sqref="F37 J37 H37 F83 J83 H83" xr:uid="{516E01CB-5B3A-4226-9F29-A49966B9759D}">
      <formula1>E36-SUM(F37:F40)&gt;=-5</formula1>
    </dataValidation>
    <dataValidation type="custom" imeMode="disabled" allowBlank="1" showInputMessage="1" showErrorMessage="1" error="「（再掲）賃上げ・物価上昇支援事業補助金、運営費補助金、施設設備補助金、その他補助金」の合計は、④医業外収益以下になるように入力をお願いいたします。" sqref="F38 J38 H38 F84 J84 H84" xr:uid="{708E7AA8-FD92-4A9E-8183-535F8BB7A137}">
      <formula1>E36-SUM(F37:F40)&gt;=-5</formula1>
    </dataValidation>
    <dataValidation type="custom" imeMode="disabled" allowBlank="1" showInputMessage="1" showErrorMessage="1" error="「（再掲）賃上げ・物価上昇支援事業補助金、運営費補助金、施設設備補助金、その他補助金」の合計は、④医業外収益以下になるように入力をお願いいたします。" sqref="F39 J39 H39 F85 J85 H85" xr:uid="{E2B88D5A-81C2-4024-A290-1834A2656131}">
      <formula1>E36-SUM(F37:F40)&gt;=-5</formula1>
    </dataValidation>
    <dataValidation type="custom" imeMode="disabled" allowBlank="1" showInputMessage="1" showErrorMessage="1" error="「（再掲）賃上げ・物価上昇支援事業補助金、運営費補助金、施設設備補助金、その他補助金」の合計は、④医業外収益以下になるように入力をお願いいたします。" sqref="F40 J40 H40 F86 J86 H86" xr:uid="{14BA3D9A-0FA1-457F-A7CE-709B0A26B2B4}">
      <formula1>E36-SUM(F37:F40)&gt;=-5</formula1>
    </dataValidation>
    <dataValidation type="list" allowBlank="1" showInputMessage="1" showErrorMessage="1" sqref="E99" xr:uid="{35F049A5-47E3-482E-850F-4CE5C07B5B1E}">
      <formula1>$N$94:$N$98</formula1>
    </dataValidation>
    <dataValidation type="list" allowBlank="1" showInputMessage="1" showErrorMessage="1" sqref="E103" xr:uid="{B8518393-A62A-4FA3-B7E9-40EB340E7A87}">
      <formula1>$N$101:$N$104</formula1>
    </dataValidation>
  </dataValidations>
  <pageMargins left="0.70866141732283472" right="0.70866141732283472" top="0.74803149606299213" bottom="0.74803149606299213" header="0.31496062992125984" footer="0.31496062992125984"/>
  <pageSetup paperSize="9" scale="69" orientation="portrait" r:id="rId1"/>
  <rowBreaks count="2" manualBreakCount="2">
    <brk id="49" max="10" man="1"/>
    <brk id="96"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D627F-4FA5-43E4-819D-BE3C7C7C8426}">
  <sheetPr codeName="Sheet2"/>
  <dimension ref="A1:IL5"/>
  <sheetViews>
    <sheetView zoomScale="90" zoomScaleNormal="90" workbookViewId="0">
      <pane ySplit="1" topLeftCell="A2" activePane="bottomLeft" state="frozen"/>
      <selection pane="bottomLeft" activeCell="GZ2" sqref="GZ2"/>
    </sheetView>
  </sheetViews>
  <sheetFormatPr defaultRowHeight="13.5" x14ac:dyDescent="0.15"/>
  <cols>
    <col min="1" max="1" width="14.90625" customWidth="1"/>
    <col min="2" max="2" width="7.81640625" customWidth="1"/>
    <col min="3" max="3" width="24.54296875" customWidth="1"/>
    <col min="4" max="4" width="10.7265625" customWidth="1"/>
  </cols>
  <sheetData>
    <row r="1" spans="1:246" ht="81" x14ac:dyDescent="0.15">
      <c r="A1" s="76" t="s">
        <v>36</v>
      </c>
      <c r="B1" s="76" t="s">
        <v>37</v>
      </c>
      <c r="C1" s="76" t="s">
        <v>38</v>
      </c>
      <c r="D1" s="76" t="s">
        <v>39</v>
      </c>
      <c r="E1" s="76" t="s">
        <v>40</v>
      </c>
      <c r="F1" s="76" t="s">
        <v>41</v>
      </c>
      <c r="G1" s="76" t="s">
        <v>42</v>
      </c>
      <c r="H1" s="76" t="s">
        <v>43</v>
      </c>
      <c r="I1" s="76" t="s">
        <v>44</v>
      </c>
      <c r="J1" s="76" t="s">
        <v>45</v>
      </c>
      <c r="K1" s="76" t="s">
        <v>46</v>
      </c>
      <c r="L1" s="76" t="s">
        <v>47</v>
      </c>
      <c r="M1" s="76" t="s">
        <v>48</v>
      </c>
      <c r="N1" s="76" t="s">
        <v>49</v>
      </c>
      <c r="O1" s="76" t="s">
        <v>50</v>
      </c>
      <c r="P1" s="76" t="s">
        <v>51</v>
      </c>
      <c r="Q1" s="76" t="s">
        <v>70</v>
      </c>
      <c r="R1" s="76" t="s">
        <v>52</v>
      </c>
      <c r="S1" s="76" t="s">
        <v>53</v>
      </c>
      <c r="T1" s="76" t="s">
        <v>54</v>
      </c>
      <c r="U1" s="76" t="s">
        <v>55</v>
      </c>
      <c r="V1" s="76" t="s">
        <v>113</v>
      </c>
      <c r="W1" s="76" t="s">
        <v>114</v>
      </c>
      <c r="X1" s="76" t="s">
        <v>115</v>
      </c>
      <c r="Y1" s="76" t="s">
        <v>116</v>
      </c>
      <c r="Z1" s="76" t="s">
        <v>117</v>
      </c>
      <c r="AA1" s="76" t="s">
        <v>118</v>
      </c>
      <c r="AB1" s="76" t="s">
        <v>119</v>
      </c>
      <c r="AC1" s="76" t="s">
        <v>120</v>
      </c>
      <c r="AD1" s="76" t="s">
        <v>121</v>
      </c>
      <c r="AE1" s="76" t="s">
        <v>122</v>
      </c>
      <c r="AF1" s="76" t="s">
        <v>123</v>
      </c>
      <c r="AG1" s="76" t="s">
        <v>124</v>
      </c>
      <c r="AH1" s="76" t="s">
        <v>125</v>
      </c>
      <c r="AI1" s="118" t="s">
        <v>134</v>
      </c>
      <c r="AJ1" s="118" t="s">
        <v>135</v>
      </c>
      <c r="AK1" s="118" t="s">
        <v>136</v>
      </c>
      <c r="AL1" s="118" t="s">
        <v>137</v>
      </c>
      <c r="AM1" s="118" t="s">
        <v>138</v>
      </c>
      <c r="AN1" s="118" t="s">
        <v>139</v>
      </c>
      <c r="AO1" s="118" t="s">
        <v>140</v>
      </c>
      <c r="AP1" s="118" t="s">
        <v>141</v>
      </c>
      <c r="AQ1" s="118" t="s">
        <v>142</v>
      </c>
      <c r="AR1" s="118" t="s">
        <v>143</v>
      </c>
      <c r="AS1" s="118" t="s">
        <v>144</v>
      </c>
      <c r="AT1" s="118" t="s">
        <v>145</v>
      </c>
      <c r="AU1" s="118" t="s">
        <v>146</v>
      </c>
      <c r="AV1" s="118" t="s">
        <v>147</v>
      </c>
      <c r="AW1" s="118" t="s">
        <v>148</v>
      </c>
      <c r="AX1" s="118" t="s">
        <v>149</v>
      </c>
      <c r="AY1" s="118" t="s">
        <v>150</v>
      </c>
      <c r="AZ1" s="118" t="s">
        <v>151</v>
      </c>
      <c r="BA1" s="118" t="s">
        <v>152</v>
      </c>
      <c r="BB1" s="118" t="s">
        <v>153</v>
      </c>
      <c r="BC1" s="118" t="s">
        <v>154</v>
      </c>
      <c r="BD1" s="118" t="s">
        <v>156</v>
      </c>
      <c r="BE1" s="118" t="s">
        <v>155</v>
      </c>
      <c r="BF1" s="118" t="s">
        <v>157</v>
      </c>
      <c r="BG1" s="118" t="s">
        <v>158</v>
      </c>
      <c r="BH1" s="118" t="s">
        <v>159</v>
      </c>
      <c r="BI1" s="118" t="s">
        <v>160</v>
      </c>
      <c r="BJ1" s="118" t="s">
        <v>161</v>
      </c>
      <c r="BK1" s="118" t="s">
        <v>162</v>
      </c>
      <c r="BL1" s="118" t="s">
        <v>163</v>
      </c>
      <c r="BM1" s="119" t="s">
        <v>164</v>
      </c>
      <c r="BN1" s="119" t="s">
        <v>165</v>
      </c>
      <c r="BO1" s="119" t="s">
        <v>166</v>
      </c>
      <c r="BP1" s="119" t="s">
        <v>167</v>
      </c>
      <c r="BQ1" s="119" t="s">
        <v>168</v>
      </c>
      <c r="BR1" s="119" t="s">
        <v>169</v>
      </c>
      <c r="BS1" s="119" t="s">
        <v>170</v>
      </c>
      <c r="BT1" s="119" t="s">
        <v>171</v>
      </c>
      <c r="BU1" s="119" t="s">
        <v>172</v>
      </c>
      <c r="BV1" s="119" t="s">
        <v>173</v>
      </c>
      <c r="BW1" s="119" t="s">
        <v>174</v>
      </c>
      <c r="BX1" s="119" t="s">
        <v>175</v>
      </c>
      <c r="BY1" s="119" t="s">
        <v>176</v>
      </c>
      <c r="BZ1" s="119" t="s">
        <v>177</v>
      </c>
      <c r="CA1" s="119" t="s">
        <v>178</v>
      </c>
      <c r="CB1" s="119" t="s">
        <v>179</v>
      </c>
      <c r="CC1" s="119" t="s">
        <v>180</v>
      </c>
      <c r="CD1" s="119" t="s">
        <v>181</v>
      </c>
      <c r="CE1" s="119" t="s">
        <v>182</v>
      </c>
      <c r="CF1" s="119" t="s">
        <v>183</v>
      </c>
      <c r="CG1" s="119" t="s">
        <v>184</v>
      </c>
      <c r="CH1" s="119" t="s">
        <v>185</v>
      </c>
      <c r="CI1" s="119" t="s">
        <v>186</v>
      </c>
      <c r="CJ1" s="119" t="s">
        <v>187</v>
      </c>
      <c r="CK1" s="119" t="s">
        <v>188</v>
      </c>
      <c r="CL1" s="119" t="s">
        <v>189</v>
      </c>
      <c r="CM1" s="119" t="s">
        <v>190</v>
      </c>
      <c r="CN1" s="119" t="s">
        <v>191</v>
      </c>
      <c r="CO1" s="119" t="s">
        <v>192</v>
      </c>
      <c r="CP1" s="119" t="s">
        <v>193</v>
      </c>
      <c r="CQ1" s="125" t="s">
        <v>194</v>
      </c>
      <c r="CR1" s="125" t="s">
        <v>195</v>
      </c>
      <c r="CS1" s="125" t="s">
        <v>196</v>
      </c>
      <c r="CT1" s="125" t="s">
        <v>197</v>
      </c>
      <c r="CU1" s="125" t="s">
        <v>198</v>
      </c>
      <c r="CV1" s="125" t="s">
        <v>199</v>
      </c>
      <c r="CW1" s="125" t="s">
        <v>200</v>
      </c>
      <c r="CX1" s="125" t="s">
        <v>201</v>
      </c>
      <c r="CY1" s="125" t="s">
        <v>202</v>
      </c>
      <c r="CZ1" s="125" t="s">
        <v>203</v>
      </c>
      <c r="DA1" s="125" t="s">
        <v>204</v>
      </c>
      <c r="DB1" s="125" t="s">
        <v>205</v>
      </c>
      <c r="DC1" s="125" t="s">
        <v>206</v>
      </c>
      <c r="DD1" s="125" t="s">
        <v>207</v>
      </c>
      <c r="DE1" s="125" t="s">
        <v>208</v>
      </c>
      <c r="DF1" s="125" t="s">
        <v>209</v>
      </c>
      <c r="DG1" s="125" t="s">
        <v>210</v>
      </c>
      <c r="DH1" s="125" t="s">
        <v>211</v>
      </c>
      <c r="DI1" s="125" t="s">
        <v>212</v>
      </c>
      <c r="DJ1" s="125" t="s">
        <v>213</v>
      </c>
      <c r="DK1" s="125" t="s">
        <v>214</v>
      </c>
      <c r="DL1" s="125" t="s">
        <v>215</v>
      </c>
      <c r="DM1" s="125" t="s">
        <v>216</v>
      </c>
      <c r="DN1" s="125" t="s">
        <v>217</v>
      </c>
      <c r="DO1" s="125" t="s">
        <v>218</v>
      </c>
      <c r="DP1" s="125" t="s">
        <v>219</v>
      </c>
      <c r="DQ1" s="125" t="s">
        <v>220</v>
      </c>
      <c r="DR1" s="125" t="s">
        <v>221</v>
      </c>
      <c r="DS1" s="125" t="s">
        <v>222</v>
      </c>
      <c r="DT1" s="125" t="s">
        <v>223</v>
      </c>
      <c r="DU1" s="118" t="s">
        <v>224</v>
      </c>
      <c r="DV1" s="118" t="s">
        <v>225</v>
      </c>
      <c r="DW1" s="118" t="s">
        <v>226</v>
      </c>
      <c r="DX1" s="118" t="s">
        <v>227</v>
      </c>
      <c r="DY1" s="119" t="s">
        <v>228</v>
      </c>
      <c r="DZ1" s="119" t="s">
        <v>229</v>
      </c>
      <c r="EA1" s="119" t="s">
        <v>230</v>
      </c>
      <c r="EB1" s="119" t="s">
        <v>231</v>
      </c>
      <c r="EC1" s="126" t="s">
        <v>232</v>
      </c>
      <c r="ED1" s="126" t="s">
        <v>233</v>
      </c>
      <c r="EE1" s="126" t="s">
        <v>234</v>
      </c>
      <c r="EF1" s="126" t="s">
        <v>235</v>
      </c>
      <c r="EG1" s="118" t="s">
        <v>236</v>
      </c>
      <c r="EH1" s="119" t="s">
        <v>237</v>
      </c>
      <c r="EI1" s="126" t="s">
        <v>238</v>
      </c>
      <c r="EJ1" s="118" t="s">
        <v>239</v>
      </c>
      <c r="EK1" s="118" t="s">
        <v>240</v>
      </c>
      <c r="EL1" s="118" t="s">
        <v>241</v>
      </c>
      <c r="EM1" s="118" t="s">
        <v>242</v>
      </c>
      <c r="EN1" s="118" t="s">
        <v>243</v>
      </c>
      <c r="EO1" s="118" t="s">
        <v>244</v>
      </c>
      <c r="EP1" s="118" t="s">
        <v>245</v>
      </c>
      <c r="EQ1" s="118" t="s">
        <v>246</v>
      </c>
      <c r="ER1" s="118" t="s">
        <v>247</v>
      </c>
      <c r="ES1" s="118" t="s">
        <v>248</v>
      </c>
      <c r="ET1" s="118" t="s">
        <v>249</v>
      </c>
      <c r="EU1" s="118" t="s">
        <v>250</v>
      </c>
      <c r="EV1" s="118" t="s">
        <v>251</v>
      </c>
      <c r="EW1" s="118" t="s">
        <v>252</v>
      </c>
      <c r="EX1" s="118" t="s">
        <v>253</v>
      </c>
      <c r="EY1" s="118" t="s">
        <v>254</v>
      </c>
      <c r="EZ1" s="118" t="s">
        <v>255</v>
      </c>
      <c r="FA1" s="118" t="s">
        <v>256</v>
      </c>
      <c r="FB1" s="118" t="s">
        <v>257</v>
      </c>
      <c r="FC1" s="118" t="s">
        <v>258</v>
      </c>
      <c r="FD1" s="118" t="s">
        <v>259</v>
      </c>
      <c r="FE1" s="118" t="s">
        <v>260</v>
      </c>
      <c r="FF1" s="118" t="s">
        <v>261</v>
      </c>
      <c r="FG1" s="118" t="s">
        <v>262</v>
      </c>
      <c r="FH1" s="118" t="s">
        <v>263</v>
      </c>
      <c r="FI1" s="118" t="s">
        <v>264</v>
      </c>
      <c r="FJ1" s="118" t="s">
        <v>265</v>
      </c>
      <c r="FK1" s="118" t="s">
        <v>266</v>
      </c>
      <c r="FL1" s="118" t="s">
        <v>267</v>
      </c>
      <c r="FM1" s="118" t="s">
        <v>268</v>
      </c>
      <c r="FN1" s="119" t="s">
        <v>269</v>
      </c>
      <c r="FO1" s="119" t="s">
        <v>270</v>
      </c>
      <c r="FP1" s="119" t="s">
        <v>271</v>
      </c>
      <c r="FQ1" s="119" t="s">
        <v>272</v>
      </c>
      <c r="FR1" s="119" t="s">
        <v>273</v>
      </c>
      <c r="FS1" s="119" t="s">
        <v>274</v>
      </c>
      <c r="FT1" s="119" t="s">
        <v>275</v>
      </c>
      <c r="FU1" s="119" t="s">
        <v>276</v>
      </c>
      <c r="FV1" s="119" t="s">
        <v>277</v>
      </c>
      <c r="FW1" s="119" t="s">
        <v>278</v>
      </c>
      <c r="FX1" s="119" t="s">
        <v>279</v>
      </c>
      <c r="FY1" s="119" t="s">
        <v>280</v>
      </c>
      <c r="FZ1" s="119" t="s">
        <v>281</v>
      </c>
      <c r="GA1" s="119" t="s">
        <v>282</v>
      </c>
      <c r="GB1" s="119" t="s">
        <v>283</v>
      </c>
      <c r="GC1" s="119" t="s">
        <v>284</v>
      </c>
      <c r="GD1" s="119" t="s">
        <v>285</v>
      </c>
      <c r="GE1" s="119" t="s">
        <v>286</v>
      </c>
      <c r="GF1" s="119" t="s">
        <v>287</v>
      </c>
      <c r="GG1" s="119" t="s">
        <v>288</v>
      </c>
      <c r="GH1" s="119" t="s">
        <v>289</v>
      </c>
      <c r="GI1" s="119" t="s">
        <v>290</v>
      </c>
      <c r="GJ1" s="119" t="s">
        <v>291</v>
      </c>
      <c r="GK1" s="119" t="s">
        <v>292</v>
      </c>
      <c r="GL1" s="119" t="s">
        <v>293</v>
      </c>
      <c r="GM1" s="119" t="s">
        <v>294</v>
      </c>
      <c r="GN1" s="119" t="s">
        <v>295</v>
      </c>
      <c r="GO1" s="119" t="s">
        <v>296</v>
      </c>
      <c r="GP1" s="119" t="s">
        <v>297</v>
      </c>
      <c r="GQ1" s="119" t="s">
        <v>298</v>
      </c>
      <c r="GR1" s="125" t="s">
        <v>299</v>
      </c>
      <c r="GS1" s="125" t="s">
        <v>300</v>
      </c>
      <c r="GT1" s="125" t="s">
        <v>301</v>
      </c>
      <c r="GU1" s="125" t="s">
        <v>302</v>
      </c>
      <c r="GV1" s="125" t="s">
        <v>303</v>
      </c>
      <c r="GW1" s="125" t="s">
        <v>304</v>
      </c>
      <c r="GX1" s="125" t="s">
        <v>305</v>
      </c>
      <c r="GY1" s="125" t="s">
        <v>306</v>
      </c>
      <c r="GZ1" s="125" t="s">
        <v>307</v>
      </c>
      <c r="HA1" s="125" t="s">
        <v>308</v>
      </c>
      <c r="HB1" s="125" t="s">
        <v>309</v>
      </c>
      <c r="HC1" s="125" t="s">
        <v>310</v>
      </c>
      <c r="HD1" s="125" t="s">
        <v>311</v>
      </c>
      <c r="HE1" s="125" t="s">
        <v>312</v>
      </c>
      <c r="HF1" s="125" t="s">
        <v>313</v>
      </c>
      <c r="HG1" s="125" t="s">
        <v>314</v>
      </c>
      <c r="HH1" s="125" t="s">
        <v>315</v>
      </c>
      <c r="HI1" s="125" t="s">
        <v>316</v>
      </c>
      <c r="HJ1" s="125" t="s">
        <v>317</v>
      </c>
      <c r="HK1" s="125" t="s">
        <v>318</v>
      </c>
      <c r="HL1" s="125" t="s">
        <v>319</v>
      </c>
      <c r="HM1" s="125" t="s">
        <v>320</v>
      </c>
      <c r="HN1" s="125" t="s">
        <v>321</v>
      </c>
      <c r="HO1" s="125" t="s">
        <v>322</v>
      </c>
      <c r="HP1" s="125" t="s">
        <v>323</v>
      </c>
      <c r="HQ1" s="125" t="s">
        <v>324</v>
      </c>
      <c r="HR1" s="125" t="s">
        <v>325</v>
      </c>
      <c r="HS1" s="125" t="s">
        <v>326</v>
      </c>
      <c r="HT1" s="125" t="s">
        <v>327</v>
      </c>
      <c r="HU1" s="125" t="s">
        <v>328</v>
      </c>
      <c r="HV1" s="118" t="s">
        <v>329</v>
      </c>
      <c r="HW1" s="118" t="s">
        <v>330</v>
      </c>
      <c r="HX1" s="118" t="s">
        <v>331</v>
      </c>
      <c r="HY1" s="118" t="s">
        <v>332</v>
      </c>
      <c r="HZ1" s="119" t="s">
        <v>333</v>
      </c>
      <c r="IA1" s="119" t="s">
        <v>334</v>
      </c>
      <c r="IB1" s="119" t="s">
        <v>335</v>
      </c>
      <c r="IC1" s="119" t="s">
        <v>336</v>
      </c>
      <c r="ID1" s="126" t="s">
        <v>337</v>
      </c>
      <c r="IE1" s="126" t="s">
        <v>338</v>
      </c>
      <c r="IF1" s="126" t="s">
        <v>339</v>
      </c>
      <c r="IG1" s="126" t="s">
        <v>340</v>
      </c>
      <c r="IH1" s="118" t="s">
        <v>341</v>
      </c>
      <c r="II1" s="119" t="s">
        <v>342</v>
      </c>
      <c r="IJ1" s="126" t="s">
        <v>343</v>
      </c>
      <c r="IK1" s="126" t="s">
        <v>356</v>
      </c>
      <c r="IL1" s="126" t="s">
        <v>357</v>
      </c>
    </row>
    <row r="2" spans="1:246" x14ac:dyDescent="0.15">
      <c r="B2" t="str">
        <f>IF('1-2'!AM2="","",'1-2'!AM2)</f>
        <v/>
      </c>
      <c r="C2" t="str">
        <f>IF('1-2'!E4="","",'1-2'!E4)</f>
        <v/>
      </c>
      <c r="D2" t="str">
        <f>IF('1-2'!AF4="","",'1-2'!AF4)</f>
        <v/>
      </c>
      <c r="E2" t="str">
        <f>IF('1-2'!G5="","",'1-2'!G5)</f>
        <v/>
      </c>
      <c r="F2" t="str">
        <f>IF('1-2'!AA5="","",'1-2'!AA5)</f>
        <v>東京都</v>
      </c>
      <c r="G2" t="str">
        <f>IF('1-2'!E6="","",'1-2'!E6)</f>
        <v/>
      </c>
      <c r="H2" t="str">
        <f>IF('1-2'!G7="","",'1-2'!G7)</f>
        <v/>
      </c>
      <c r="I2" t="str">
        <f>IF('1-2'!Q7="","",'1-2'!Q7)</f>
        <v/>
      </c>
      <c r="J2" t="str">
        <f>IF('1-2'!AA7="","",'1-2'!AA7)</f>
        <v/>
      </c>
      <c r="K2" t="str">
        <f>IF('1-2'!I8="","",'1-2'!I8)</f>
        <v/>
      </c>
      <c r="L2" t="str">
        <f>IF('1-2'!AA8="","",'1-2'!AA8)</f>
        <v/>
      </c>
      <c r="M2" t="str">
        <f>IF('1-2'!I9="","",'1-2'!I9)</f>
        <v/>
      </c>
      <c r="N2" t="str">
        <f>IF('1-2'!H14="","",'1-2'!H14)</f>
        <v/>
      </c>
      <c r="O2">
        <f>IF('1-2'!G20="","",'1-2'!G20)</f>
        <v>0</v>
      </c>
      <c r="P2" t="str">
        <f>IF('1-2'!K20="","",'1-2'!K20)</f>
        <v/>
      </c>
      <c r="Q2" t="str">
        <f>IF('1-2'!O20="","",'1-2'!O20)</f>
        <v/>
      </c>
      <c r="R2" t="str">
        <f>IF('1-2'!S20="","",'1-2'!S20)</f>
        <v/>
      </c>
      <c r="S2" t="str">
        <f>IF('1-2'!W20="","",'1-2'!W20)</f>
        <v/>
      </c>
      <c r="T2" t="str">
        <f>IF('1-2'!AA20="","",'1-2'!AA20)</f>
        <v/>
      </c>
      <c r="U2" t="str">
        <f>IF('1-2'!AF20="","",'1-2'!AF20)</f>
        <v/>
      </c>
      <c r="V2" t="str">
        <f t="shared" ref="V2" si="0">IF(V5=TRUE,TRUE,"")</f>
        <v/>
      </c>
      <c r="W2" t="str">
        <f t="shared" ref="W2:AH2" si="1">IF(W5=TRUE,TRUE,"")</f>
        <v/>
      </c>
      <c r="X2" t="str">
        <f t="shared" si="1"/>
        <v/>
      </c>
      <c r="Y2" t="str">
        <f t="shared" si="1"/>
        <v/>
      </c>
      <c r="Z2" t="str">
        <f t="shared" si="1"/>
        <v/>
      </c>
      <c r="AA2" t="str">
        <f t="shared" si="1"/>
        <v/>
      </c>
      <c r="AB2" t="str">
        <f t="shared" si="1"/>
        <v/>
      </c>
      <c r="AC2" t="str">
        <f t="shared" si="1"/>
        <v/>
      </c>
      <c r="AD2" t="str">
        <f t="shared" si="1"/>
        <v/>
      </c>
      <c r="AE2" t="str">
        <f t="shared" si="1"/>
        <v/>
      </c>
      <c r="AF2" t="str">
        <f t="shared" si="1"/>
        <v/>
      </c>
      <c r="AG2" t="str">
        <f t="shared" si="1"/>
        <v/>
      </c>
      <c r="AH2" t="str">
        <f t="shared" si="1"/>
        <v/>
      </c>
      <c r="AI2">
        <f>IF('3-4'!$F$6="","",'3-4'!$F$6)</f>
        <v>0</v>
      </c>
      <c r="AJ2" t="str">
        <f>IF('3-4'!$F$7="","",'3-4'!$F$7)</f>
        <v/>
      </c>
      <c r="AK2" t="str">
        <f>IF('3-4'!$F$8="","",'3-4'!$F$8)</f>
        <v/>
      </c>
      <c r="AL2" t="str">
        <f>IF('3-4'!$F$9="","",'3-4'!$F$9)</f>
        <v/>
      </c>
      <c r="AM2" t="str">
        <f>IF('3-4'!$F$10="","",'3-4'!$F$10)</f>
        <v/>
      </c>
      <c r="AN2">
        <f>IF('3-4'!$F$11="","",'3-4'!$F$11)</f>
        <v>0</v>
      </c>
      <c r="AO2" t="str">
        <f>IF('3-4'!$F$12="","",'3-4'!$F$12)</f>
        <v/>
      </c>
      <c r="AP2" t="str">
        <f>IF('3-4'!$F$13="","",'3-4'!$F$13)</f>
        <v/>
      </c>
      <c r="AQ2" t="str">
        <f>IF('3-4'!$F$14="","",'3-4'!$F$14)</f>
        <v/>
      </c>
      <c r="AR2" t="str">
        <f>IF('3-4'!$F$15="","",'3-4'!$F$15)</f>
        <v/>
      </c>
      <c r="AS2" t="str">
        <f>IF('3-4'!$F$16="","",'3-4'!$F$16)</f>
        <v/>
      </c>
      <c r="AT2" t="str">
        <f>IF('3-4'!$F$17="","",'3-4'!$F$17)</f>
        <v/>
      </c>
      <c r="AU2" t="str">
        <f>IF('3-4'!$F$18="","",'3-4'!$F$18)</f>
        <v/>
      </c>
      <c r="AV2" t="str">
        <f>IF('3-4'!$F$19="","",'3-4'!$F$19)</f>
        <v/>
      </c>
      <c r="AW2" t="str">
        <f>IF('3-4'!$F$20="","",'3-4'!$F$20)</f>
        <v/>
      </c>
      <c r="AX2" t="str">
        <f>IF('3-4'!$F$21="","",'3-4'!$F$21)</f>
        <v/>
      </c>
      <c r="AY2" t="str">
        <f>IF('3-4'!$F$22="","",'3-4'!$F$22)</f>
        <v/>
      </c>
      <c r="AZ2" t="str">
        <f>IF('3-4'!$F$23="","",'3-4'!$F$23)</f>
        <v/>
      </c>
      <c r="BA2" t="str">
        <f>IF('3-4'!$F$24="","",'3-4'!$F$24)</f>
        <v/>
      </c>
      <c r="BB2" t="str">
        <f>IF('3-4'!$F$25="","",'3-4'!$F$25)</f>
        <v/>
      </c>
      <c r="BC2">
        <f>IF('3-4'!$F$26="","",'3-4'!$F$26)</f>
        <v>0</v>
      </c>
      <c r="BD2" t="str">
        <f>IF('3-4'!$F$27="","",'3-4'!$F$27)</f>
        <v/>
      </c>
      <c r="BE2" t="str">
        <f>IF('3-4'!$F$28="","",'3-4'!$F$28)</f>
        <v/>
      </c>
      <c r="BF2" t="str">
        <f>IF('3-4'!$F$29="","",'3-4'!$F$29)</f>
        <v/>
      </c>
      <c r="BG2" t="str">
        <f>IF('3-4'!$F$30="","",'3-4'!$F$30)</f>
        <v/>
      </c>
      <c r="BH2" t="str">
        <f>IF('3-4'!$F$31="","",'3-4'!$F$31)</f>
        <v/>
      </c>
      <c r="BI2">
        <f>IF('3-4'!$F$32="","",'3-4'!$F$32)</f>
        <v>0</v>
      </c>
      <c r="BJ2" t="str">
        <f>IF('3-4'!$F$33="","",'3-4'!$F$33)</f>
        <v/>
      </c>
      <c r="BK2" t="str">
        <f>IF('3-4'!$F$34="","",'3-4'!$F$34)</f>
        <v/>
      </c>
      <c r="BL2">
        <f>IF('3-4'!$F$35="","",'3-4'!$F$35)</f>
        <v>0</v>
      </c>
      <c r="BM2">
        <f>IF('3-4'!$H$6="","",'3-4'!$H$6)</f>
        <v>0</v>
      </c>
      <c r="BN2" t="str">
        <f>IF('3-4'!$H$7="","",'3-4'!$H$7)</f>
        <v/>
      </c>
      <c r="BO2" t="str">
        <f>IF('3-4'!$H$8="","",'3-4'!$H$8)</f>
        <v/>
      </c>
      <c r="BP2" t="str">
        <f>IF('3-4'!$H$9="","",'3-4'!$H$9)</f>
        <v/>
      </c>
      <c r="BQ2" t="str">
        <f>IF('3-4'!$H$10="","",'3-4'!$H$10)</f>
        <v/>
      </c>
      <c r="BR2">
        <f>IF('3-4'!$H$11="","",'3-4'!$H$11)</f>
        <v>0</v>
      </c>
      <c r="BS2" t="str">
        <f>IF('3-4'!$H$12="","",'3-4'!$H$12)</f>
        <v/>
      </c>
      <c r="BT2" t="str">
        <f>IF('3-4'!$H$13="","",'3-4'!$H$13)</f>
        <v/>
      </c>
      <c r="BU2" t="str">
        <f>IF('3-4'!$H$14="","",'3-4'!$H$14)</f>
        <v/>
      </c>
      <c r="BV2" t="str">
        <f>IF('3-4'!$H$15="","",'3-4'!$H$15)</f>
        <v/>
      </c>
      <c r="BW2" t="str">
        <f>IF('3-4'!$H$16="","",'3-4'!$H$16)</f>
        <v/>
      </c>
      <c r="BX2" t="str">
        <f>IF('3-4'!$H$17="","",'3-4'!$H$17)</f>
        <v/>
      </c>
      <c r="BY2" t="str">
        <f>IF('3-4'!$H$18="","",'3-4'!$H$18)</f>
        <v/>
      </c>
      <c r="BZ2" t="str">
        <f>IF('3-4'!$H$19="","",'3-4'!$H$19)</f>
        <v/>
      </c>
      <c r="CA2" t="str">
        <f>IF('3-4'!$H$20="","",'3-4'!$H$20)</f>
        <v/>
      </c>
      <c r="CB2" t="str">
        <f>IF('3-4'!$H$21="","",'3-4'!$H$21)</f>
        <v/>
      </c>
      <c r="CC2" t="str">
        <f>IF('3-4'!$H$22="","",'3-4'!$H$22)</f>
        <v/>
      </c>
      <c r="CD2" t="str">
        <f>IF('3-4'!$H$23="","",'3-4'!$H$23)</f>
        <v/>
      </c>
      <c r="CE2" t="str">
        <f>IF('3-4'!$H$24="","",'3-4'!$H$24)</f>
        <v/>
      </c>
      <c r="CF2" t="str">
        <f>IF('3-4'!$H$25="","",'3-4'!$H$25)</f>
        <v/>
      </c>
      <c r="CG2">
        <f>IF('3-4'!$H$26="","",'3-4'!$H$26)</f>
        <v>0</v>
      </c>
      <c r="CH2" t="str">
        <f>IF('3-4'!$H$27="","",'3-4'!$H$27)</f>
        <v/>
      </c>
      <c r="CI2" t="str">
        <f>IF('3-4'!$H$28="","",'3-4'!$H$28)</f>
        <v/>
      </c>
      <c r="CJ2" t="str">
        <f>IF('3-4'!$H$29="","",'3-4'!$H$29)</f>
        <v/>
      </c>
      <c r="CK2" t="str">
        <f>IF('3-4'!$H$30="","",'3-4'!$H$30)</f>
        <v/>
      </c>
      <c r="CL2" t="str">
        <f>IF('3-4'!$H$31="","",'3-4'!$H$31)</f>
        <v/>
      </c>
      <c r="CM2">
        <f>IF('3-4'!$H$32="","",'3-4'!$H$32)</f>
        <v>0</v>
      </c>
      <c r="CN2" t="str">
        <f>IF('3-4'!$H$33="","",'3-4'!$H$33)</f>
        <v/>
      </c>
      <c r="CO2" t="str">
        <f>IF('3-4'!$H$34="","",'3-4'!$H$34)</f>
        <v/>
      </c>
      <c r="CP2">
        <f>IF('3-4'!$H$35="","",'3-4'!$H$35)</f>
        <v>0</v>
      </c>
      <c r="CQ2">
        <f>IF('3-4'!$J$6="","",'3-4'!$J$6)</f>
        <v>0</v>
      </c>
      <c r="CR2" t="str">
        <f>IF('3-4'!$J$7="","",'3-4'!$J$7)</f>
        <v/>
      </c>
      <c r="CS2" t="str">
        <f>IF('3-4'!$J$8="","",'3-4'!$J$8)</f>
        <v/>
      </c>
      <c r="CT2" t="str">
        <f>IF('3-4'!$J$9="","",'3-4'!$J$9)</f>
        <v/>
      </c>
      <c r="CU2" t="str">
        <f>IF('3-4'!$J$10="","",'3-4'!$J$10)</f>
        <v/>
      </c>
      <c r="CV2">
        <f>IF('3-4'!$J$11="","",'3-4'!$J$11)</f>
        <v>0</v>
      </c>
      <c r="CW2" t="str">
        <f>IF('3-4'!$J$12="","",'3-4'!$J$12)</f>
        <v/>
      </c>
      <c r="CX2" t="str">
        <f>IF('3-4'!$J$13="","",'3-4'!$J$13)</f>
        <v/>
      </c>
      <c r="CY2" t="str">
        <f>IF('3-4'!$J$14="","",'3-4'!$J$14)</f>
        <v/>
      </c>
      <c r="CZ2" t="str">
        <f>IF('3-4'!$J$15="","",'3-4'!$J$15)</f>
        <v/>
      </c>
      <c r="DA2" t="str">
        <f>IF('3-4'!$J$16="","",'3-4'!$J$16)</f>
        <v/>
      </c>
      <c r="DB2" t="str">
        <f>IF('3-4'!$J$17="","",'3-4'!$J$17)</f>
        <v/>
      </c>
      <c r="DC2" t="str">
        <f>IF('3-4'!$J$18="","",'3-4'!$J$18)</f>
        <v/>
      </c>
      <c r="DD2" t="str">
        <f>IF('3-4'!$J$19="","",'3-4'!$J$19)</f>
        <v/>
      </c>
      <c r="DE2" t="str">
        <f>IF('3-4'!$J$20="","",'3-4'!$J$20)</f>
        <v/>
      </c>
      <c r="DF2" t="str">
        <f>IF('3-4'!$J$21="","",'3-4'!$J$21)</f>
        <v/>
      </c>
      <c r="DG2" t="str">
        <f>IF('3-4'!$J$22="","",'3-4'!$J$22)</f>
        <v/>
      </c>
      <c r="DH2" t="str">
        <f>IF('3-4'!$J$23="","",'3-4'!$J$23)</f>
        <v/>
      </c>
      <c r="DI2" t="str">
        <f>IF('3-4'!$J$24="","",'3-4'!$J$24)</f>
        <v/>
      </c>
      <c r="DJ2" t="str">
        <f>IF('3-4'!$J$25="","",'3-4'!$J$25)</f>
        <v/>
      </c>
      <c r="DK2">
        <f>IF('3-4'!$J$26="","",'3-4'!$J$26)</f>
        <v>0</v>
      </c>
      <c r="DL2" t="str">
        <f>IF('3-4'!$J$27="","",'3-4'!$J$27)</f>
        <v/>
      </c>
      <c r="DM2" t="str">
        <f>IF('3-4'!$J$28="","",'3-4'!$J$28)</f>
        <v/>
      </c>
      <c r="DN2" t="str">
        <f>IF('3-4'!$J$29="","",'3-4'!$J$29)</f>
        <v/>
      </c>
      <c r="DO2" t="str">
        <f>IF('3-4'!$J$30="","",'3-4'!$J$30)</f>
        <v/>
      </c>
      <c r="DP2" t="str">
        <f>IF('3-4'!$J$31="","",'3-4'!$J$31)</f>
        <v/>
      </c>
      <c r="DQ2">
        <f>IF('3-4'!$J$32="","",'3-4'!$J$32)</f>
        <v>0</v>
      </c>
      <c r="DR2" t="str">
        <f>IF('3-4'!$J$33="","",'3-4'!$J$33)</f>
        <v/>
      </c>
      <c r="DS2" t="str">
        <f>IF('3-4'!$J$34="","",'3-4'!$J$34)</f>
        <v/>
      </c>
      <c r="DT2">
        <f>IF('3-4'!$J$35="","",'3-4'!$J$35)</f>
        <v>0</v>
      </c>
      <c r="DU2" t="str">
        <f>IF('3-4'!$F$37="","",'3-4'!$F$37)</f>
        <v/>
      </c>
      <c r="DV2" t="str">
        <f>IF('3-4'!$F$38="","",'3-4'!$F$38)</f>
        <v/>
      </c>
      <c r="DW2" t="str">
        <f>IF('3-4'!$F$39="","",'3-4'!$F$39)</f>
        <v/>
      </c>
      <c r="DX2" t="str">
        <f>IF('3-4'!$F$40="","",'3-4'!$F$40)</f>
        <v/>
      </c>
      <c r="DY2" t="str">
        <f>IF('3-4'!$H$37="","",'3-4'!$H$37)</f>
        <v/>
      </c>
      <c r="DZ2" t="str">
        <f>IF('3-4'!$H$38="","",'3-4'!$H$38)</f>
        <v/>
      </c>
      <c r="EA2" t="str">
        <f>IF('3-4'!$H$39="","",'3-4'!$H$39)</f>
        <v/>
      </c>
      <c r="EB2" t="str">
        <f>IF('3-4'!$H$40="","",'3-4'!$H$40)</f>
        <v/>
      </c>
      <c r="EC2" t="str">
        <f>IF('3-4'!$J$37="","",'3-4'!$J$37)</f>
        <v/>
      </c>
      <c r="ED2" t="str">
        <f>IF('3-4'!$J$38="","",'3-4'!$J$38)</f>
        <v/>
      </c>
      <c r="EE2" t="str">
        <f>IF('3-4'!$J$39="","",'3-4'!$J$39)</f>
        <v/>
      </c>
      <c r="EF2" t="str">
        <f>IF('3-4'!$J$40="","",'3-4'!$J$40)</f>
        <v/>
      </c>
      <c r="EG2" t="str">
        <f>IF('3-4'!$F$42="","",'3-4'!$F$42)</f>
        <v/>
      </c>
      <c r="EH2" t="str">
        <f>IF('3-4'!$H$42="","",'3-4'!$H$42)</f>
        <v/>
      </c>
      <c r="EI2" t="str">
        <f>IF('3-4'!$J$42="","",'3-4'!$J$42)</f>
        <v/>
      </c>
      <c r="EJ2">
        <f>IF('3-4'!$F$52="","",'3-4'!$F$52)</f>
        <v>0</v>
      </c>
      <c r="EK2" t="str">
        <f>IF('3-4'!$F$53="","",'3-4'!$F$53)</f>
        <v/>
      </c>
      <c r="EL2" t="str">
        <f>IF('3-4'!$F$54="","",'3-4'!$F$54)</f>
        <v/>
      </c>
      <c r="EM2" t="str">
        <f>IF('3-4'!$F$55="","",'3-4'!$F$55)</f>
        <v/>
      </c>
      <c r="EN2" t="str">
        <f>IF('3-4'!$F$56="","",'3-4'!$F$56)</f>
        <v/>
      </c>
      <c r="EO2">
        <f>IF('3-4'!$F$57="","",'3-4'!$F$57)</f>
        <v>0</v>
      </c>
      <c r="EP2" t="str">
        <f>IF('3-4'!$F$58="","",'3-4'!$F$58)</f>
        <v/>
      </c>
      <c r="EQ2" t="str">
        <f>IF('3-4'!$F$59="","",'3-4'!$F$59)</f>
        <v/>
      </c>
      <c r="ER2" t="str">
        <f>IF('3-4'!$F$60="","",'3-4'!$F$60)</f>
        <v/>
      </c>
      <c r="ES2" t="str">
        <f>IF('3-4'!$F$61="","",'3-4'!$F$61)</f>
        <v/>
      </c>
      <c r="ET2" t="str">
        <f>IF('3-4'!$F$62="","",'3-4'!$F$62)</f>
        <v/>
      </c>
      <c r="EU2" t="str">
        <f>IF('3-4'!$F$63="","",'3-4'!$F$63)</f>
        <v/>
      </c>
      <c r="EV2" t="str">
        <f>IF('3-4'!$F$64="","",'3-4'!$F$64)</f>
        <v/>
      </c>
      <c r="EW2" t="str">
        <f>IF('3-4'!$F$65="","",'3-4'!$F$65)</f>
        <v/>
      </c>
      <c r="EX2" t="str">
        <f>IF('3-4'!$F$66="","",'3-4'!$F$66)</f>
        <v/>
      </c>
      <c r="EY2" t="str">
        <f>IF('3-4'!$F$67="","",'3-4'!$F$67)</f>
        <v/>
      </c>
      <c r="EZ2" t="str">
        <f>IF('3-4'!$F$68="","",'3-4'!$F$68)</f>
        <v/>
      </c>
      <c r="FA2" t="str">
        <f>IF('3-4'!$F$69="","",'3-4'!$F$69)</f>
        <v/>
      </c>
      <c r="FB2" t="str">
        <f>IF('3-4'!$F$70="","",'3-4'!$F$70)</f>
        <v/>
      </c>
      <c r="FC2" t="str">
        <f>IF('3-4'!$F$71="","",'3-4'!$F$71)</f>
        <v/>
      </c>
      <c r="FD2">
        <f>IF('3-4'!$F$72="","",'3-4'!$F$72)</f>
        <v>0</v>
      </c>
      <c r="FE2" t="str">
        <f>IF('3-4'!$F$73="","",'3-4'!$F$73)</f>
        <v/>
      </c>
      <c r="FF2" t="str">
        <f>IF('3-4'!$F$74="","",'3-4'!$F$74)</f>
        <v/>
      </c>
      <c r="FG2" t="str">
        <f>IF('3-4'!$F$75="","",'3-4'!$F$75)</f>
        <v/>
      </c>
      <c r="FH2" t="str">
        <f>IF('3-4'!$F$76="","",'3-4'!$F$76)</f>
        <v/>
      </c>
      <c r="FI2" t="str">
        <f>IF('3-4'!$F$77="","",'3-4'!$F$77)</f>
        <v/>
      </c>
      <c r="FJ2">
        <f>IF('3-4'!$F$78="","",'3-4'!$F$78)</f>
        <v>0</v>
      </c>
      <c r="FK2" t="str">
        <f>IF('3-4'!$F$79="","",'3-4'!$F$79)</f>
        <v/>
      </c>
      <c r="FL2" t="str">
        <f>IF('3-4'!$F$80="","",'3-4'!$F$80)</f>
        <v/>
      </c>
      <c r="FM2">
        <f>IF('3-4'!$F$81="","",'3-4'!$F$81)</f>
        <v>0</v>
      </c>
      <c r="FN2">
        <f>IF('3-4'!$H$52="","",'3-4'!$H$52)</f>
        <v>0</v>
      </c>
      <c r="FO2" t="str">
        <f>IF('3-4'!$H$53="","",'3-4'!$H$53)</f>
        <v/>
      </c>
      <c r="FP2" t="str">
        <f>IF('3-4'!$H$54="","",'3-4'!$H$54)</f>
        <v/>
      </c>
      <c r="FQ2" t="str">
        <f>IF('3-4'!$H$55="","",'3-4'!$H$55)</f>
        <v/>
      </c>
      <c r="FR2" t="str">
        <f>IF('3-4'!$H$56="","",'3-4'!$H$56)</f>
        <v/>
      </c>
      <c r="FS2">
        <f>IF('3-4'!$H$57="","",'3-4'!$H$57)</f>
        <v>0</v>
      </c>
      <c r="FT2" t="str">
        <f>IF('3-4'!$H$58="","",'3-4'!$H$58)</f>
        <v/>
      </c>
      <c r="FU2" t="str">
        <f>IF('3-4'!$H$59="","",'3-4'!$H$59)</f>
        <v/>
      </c>
      <c r="FV2" t="str">
        <f>IF('3-4'!$H$60="","",'3-4'!$H$60)</f>
        <v/>
      </c>
      <c r="FW2" t="str">
        <f>IF('3-4'!$H$61="","",'3-4'!$H$61)</f>
        <v/>
      </c>
      <c r="FX2" t="str">
        <f>IF('3-4'!$H$62="","",'3-4'!$H$62)</f>
        <v/>
      </c>
      <c r="FY2" t="str">
        <f>IF('3-4'!$H$63="","",'3-4'!$H$63)</f>
        <v/>
      </c>
      <c r="FZ2" t="str">
        <f>IF('3-4'!$H$64="","",'3-4'!$H$64)</f>
        <v/>
      </c>
      <c r="GA2" t="str">
        <f>IF('3-4'!$H$65="","",'3-4'!$H$65)</f>
        <v/>
      </c>
      <c r="GB2" t="str">
        <f>IF('3-4'!$H$66="","",'3-4'!$H$66)</f>
        <v/>
      </c>
      <c r="GC2" t="str">
        <f>IF('3-4'!$H$67="","",'3-4'!$H$67)</f>
        <v/>
      </c>
      <c r="GD2" t="str">
        <f>IF('3-4'!$H$68="","",'3-4'!$H$68)</f>
        <v/>
      </c>
      <c r="GE2" t="str">
        <f>IF('3-4'!$H$69="","",'3-4'!$H$69)</f>
        <v/>
      </c>
      <c r="GF2" t="str">
        <f>IF('3-4'!$H$70="","",'3-4'!$H$70)</f>
        <v/>
      </c>
      <c r="GG2" t="str">
        <f>IF('3-4'!$H$71="","",'3-4'!$H$71)</f>
        <v/>
      </c>
      <c r="GH2">
        <f>IF('3-4'!$H$72="","",'3-4'!$H$72)</f>
        <v>0</v>
      </c>
      <c r="GI2" t="str">
        <f>IF('3-4'!$H$73="","",'3-4'!$H$73)</f>
        <v/>
      </c>
      <c r="GJ2" t="str">
        <f>IF('3-4'!$H$74="","",'3-4'!$H$74)</f>
        <v/>
      </c>
      <c r="GK2" t="str">
        <f>IF('3-4'!$H$75="","",'3-4'!$H$75)</f>
        <v/>
      </c>
      <c r="GL2" t="str">
        <f>IF('3-4'!$H$76="","",'3-4'!$H$76)</f>
        <v/>
      </c>
      <c r="GM2" t="str">
        <f>IF('3-4'!$H$77="","",'3-4'!$H$77)</f>
        <v/>
      </c>
      <c r="GN2">
        <f>IF('3-4'!$H$78="","",'3-4'!$H$78)</f>
        <v>0</v>
      </c>
      <c r="GO2" t="str">
        <f>IF('3-4'!$H$79="","",'3-4'!$H$79)</f>
        <v/>
      </c>
      <c r="GP2" t="str">
        <f>IF('3-4'!$H$80="","",'3-4'!$H$80)</f>
        <v/>
      </c>
      <c r="GQ2">
        <f>IF('3-4'!$H$81="","",'3-4'!$H$81)</f>
        <v>0</v>
      </c>
      <c r="GR2">
        <f>IF('3-4'!$J$52="","",'3-4'!$J$52)</f>
        <v>0</v>
      </c>
      <c r="GS2" t="str">
        <f>IF('3-4'!$J$53="","",'3-4'!$J$53)</f>
        <v/>
      </c>
      <c r="GT2" t="str">
        <f>IF('3-4'!$J$54="","",'3-4'!$J$54)</f>
        <v/>
      </c>
      <c r="GU2" t="str">
        <f>IF('3-4'!$J$55="","",'3-4'!$J$55)</f>
        <v/>
      </c>
      <c r="GV2" t="str">
        <f>IF('3-4'!$J$56="","",'3-4'!$J$56)</f>
        <v/>
      </c>
      <c r="GW2">
        <f>IF('3-4'!$J$57="","",'3-4'!$J$57)</f>
        <v>0</v>
      </c>
      <c r="GX2" t="str">
        <f>IF('3-4'!$J$58="","",'3-4'!$J$58)</f>
        <v/>
      </c>
      <c r="GY2" t="str">
        <f>IF('3-4'!$J$59="","",'3-4'!$J$59)</f>
        <v/>
      </c>
      <c r="GZ2" t="str">
        <f>IF('3-4'!$J$60="","",'3-4'!$J$60)</f>
        <v/>
      </c>
      <c r="HA2" t="str">
        <f>IF('3-4'!$J$61="","",'3-4'!$J$61)</f>
        <v/>
      </c>
      <c r="HB2" t="str">
        <f>IF('3-4'!$J$62="","",'3-4'!$J$62)</f>
        <v/>
      </c>
      <c r="HC2" t="str">
        <f>IF('3-4'!$J$63="","",'3-4'!$J$63)</f>
        <v/>
      </c>
      <c r="HD2" t="str">
        <f>IF('3-4'!$J$64="","",'3-4'!$J$64)</f>
        <v/>
      </c>
      <c r="HE2" t="str">
        <f>IF('3-4'!$J$65="","",'3-4'!$J$65)</f>
        <v/>
      </c>
      <c r="HF2" t="str">
        <f>IF('3-4'!$J$66="","",'3-4'!$J$66)</f>
        <v/>
      </c>
      <c r="HG2" t="str">
        <f>IF('3-4'!$J$67="","",'3-4'!$J$67)</f>
        <v/>
      </c>
      <c r="HH2" t="str">
        <f>IF('3-4'!$J$68="","",'3-4'!$J$68)</f>
        <v/>
      </c>
      <c r="HI2" t="str">
        <f>IF('3-4'!$J$69="","",'3-4'!$J$69)</f>
        <v/>
      </c>
      <c r="HJ2" t="str">
        <f>IF('3-4'!$J$70="","",'3-4'!$J$70)</f>
        <v/>
      </c>
      <c r="HK2" t="str">
        <f>IF('3-4'!$J$71="","",'3-4'!$J$71)</f>
        <v/>
      </c>
      <c r="HL2">
        <f>IF('3-4'!$J$72="","",'3-4'!$J$72)</f>
        <v>0</v>
      </c>
      <c r="HM2" t="str">
        <f>IF('3-4'!$J$73="","",'3-4'!$J$73)</f>
        <v/>
      </c>
      <c r="HN2" t="str">
        <f>IF('3-4'!$J$74="","",'3-4'!$J$74)</f>
        <v/>
      </c>
      <c r="HO2" t="str">
        <f>IF('3-4'!$J$75="","",'3-4'!$J$75)</f>
        <v/>
      </c>
      <c r="HP2" t="str">
        <f>IF('3-4'!$J$76="","",'3-4'!$J$76)</f>
        <v/>
      </c>
      <c r="HQ2" t="str">
        <f>IF('3-4'!$J$77="","",'3-4'!$J$77)</f>
        <v/>
      </c>
      <c r="HR2">
        <f>IF('3-4'!$J$78="","",'3-4'!$J$78)</f>
        <v>0</v>
      </c>
      <c r="HS2" t="str">
        <f>IF('3-4'!$J$79="","",'3-4'!$J$79)</f>
        <v/>
      </c>
      <c r="HT2" t="str">
        <f>IF('3-4'!$J$80="","",'3-4'!$J$80)</f>
        <v/>
      </c>
      <c r="HU2">
        <f>IF('3-4'!$J$81="","",'3-4'!$J$81)</f>
        <v>0</v>
      </c>
      <c r="HV2" t="str">
        <f>IF('3-4'!$F$83="","",'3-4'!$F$83)</f>
        <v/>
      </c>
      <c r="HW2" t="str">
        <f>IF('3-4'!$F$84="","",'3-4'!$F$84)</f>
        <v/>
      </c>
      <c r="HX2" t="str">
        <f>IF('3-4'!$F$85="","",'3-4'!$F$85)</f>
        <v/>
      </c>
      <c r="HY2" t="str">
        <f>IF('3-4'!$F$86="","",'3-4'!$F$86)</f>
        <v/>
      </c>
      <c r="HZ2" t="str">
        <f>IF('3-4'!$H$83="","",'3-4'!$H$83)</f>
        <v/>
      </c>
      <c r="IA2" t="str">
        <f>IF('3-4'!$H$84="","",'3-4'!$H$84)</f>
        <v/>
      </c>
      <c r="IB2" t="str">
        <f>IF('3-4'!$H$85="","",'3-4'!$H$85)</f>
        <v/>
      </c>
      <c r="IC2" t="str">
        <f>IF('3-4'!$H$86="","",'3-4'!$H$86)</f>
        <v/>
      </c>
      <c r="ID2" t="str">
        <f>IF('3-4'!$J$83="","",'3-4'!$J$83)</f>
        <v/>
      </c>
      <c r="IE2" t="str">
        <f>IF('3-4'!$J$84="","",'3-4'!$J$84)</f>
        <v/>
      </c>
      <c r="IF2" t="str">
        <f>IF('3-4'!$J$85="","",'3-4'!$J$85)</f>
        <v/>
      </c>
      <c r="IG2" t="str">
        <f>IF('3-4'!$J$86="","",'3-4'!$J$86)</f>
        <v/>
      </c>
      <c r="IH2" t="str">
        <f>IF('3-4'!$F$88="","",'3-4'!$F$88)</f>
        <v/>
      </c>
      <c r="II2" t="str">
        <f>IF('3-4'!$H$88="","",'3-4'!$H$88)</f>
        <v/>
      </c>
      <c r="IJ2" t="str">
        <f>IF('3-4'!$J$88="","",'3-4'!$J$88)</f>
        <v/>
      </c>
      <c r="IK2" t="str">
        <f>IF('3-4'!$E$99="","",'3-4'!$E$99)</f>
        <v/>
      </c>
      <c r="IL2" t="str">
        <f>IF('3-4'!$E$103="","",'3-4'!$E$103)</f>
        <v/>
      </c>
    </row>
    <row r="5" spans="1:246" x14ac:dyDescent="0.15">
      <c r="V5" s="6" t="b">
        <v>0</v>
      </c>
      <c r="W5" s="6"/>
      <c r="X5" s="6" t="b">
        <v>0</v>
      </c>
      <c r="Y5" s="6"/>
      <c r="Z5" s="6" t="b">
        <v>0</v>
      </c>
      <c r="AA5" s="6"/>
      <c r="AB5" s="6"/>
      <c r="AC5" s="6"/>
      <c r="AD5" s="6" t="b">
        <v>0</v>
      </c>
      <c r="AE5" s="6"/>
      <c r="AF5" s="6"/>
      <c r="AG5" s="6"/>
      <c r="AH5" s="6"/>
    </row>
  </sheetData>
  <phoneticPr fontId="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1-2</vt:lpstr>
      <vt:lpstr>3-4</vt:lpstr>
      <vt:lpstr>集計シート　※触らないでください。</vt:lpstr>
      <vt:lpstr>'1-2'!Print_Area</vt:lpstr>
      <vt:lpstr>'3-4'!Print_Area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jha32</dc:creator>
  <cp:lastModifiedBy>秋山 晴香</cp:lastModifiedBy>
  <cp:lastPrinted>2026-10-05T01:04:14Z</cp:lastPrinted>
  <dcterms:created xsi:type="dcterms:W3CDTF">2023-02-01T02:52:18Z</dcterms:created>
  <dcterms:modified xsi:type="dcterms:W3CDTF">2026-10-05T06:50:24Z</dcterms:modified>
</cp:coreProperties>
</file>